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O0062\Desktop\"/>
    </mc:Choice>
  </mc:AlternateContent>
  <xr:revisionPtr revIDLastSave="0" documentId="13_ncr:1_{B9CFF1F4-F31E-4B86-8CE3-3D883526B7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請求書" sheetId="3" r:id="rId1"/>
    <sheet name="請求明細書" sheetId="10" r:id="rId2"/>
  </sheets>
  <definedNames>
    <definedName name="_xlnm.Print_Area" localSheetId="0">請求書!$A$1:$AD$45</definedName>
    <definedName name="_xlnm.Print_Area" localSheetId="1">請求明細書!$A$1:$AK$29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3" l="1"/>
  <c r="D17" i="3" s="1"/>
  <c r="X17" i="3"/>
  <c r="P32" i="3"/>
  <c r="G32" i="3"/>
  <c r="V16" i="10"/>
  <c r="S10" i="10"/>
  <c r="V17" i="10"/>
  <c r="V18" i="10"/>
  <c r="V19" i="10"/>
  <c r="V20" i="10"/>
  <c r="V21" i="10"/>
  <c r="V22" i="10"/>
  <c r="V23" i="10"/>
  <c r="V24" i="10"/>
  <c r="V25" i="10"/>
  <c r="O5" i="10"/>
  <c r="L5" i="10"/>
  <c r="W8" i="10"/>
  <c r="T8" i="10"/>
  <c r="S7" i="10"/>
  <c r="S9" i="10"/>
  <c r="V15" i="10"/>
  <c r="AB26" i="10"/>
  <c r="V14" i="10"/>
  <c r="I1" i="10"/>
  <c r="P28" i="3"/>
  <c r="G28" i="3"/>
</calcChain>
</file>

<file path=xl/sharedStrings.xml><?xml version="1.0" encoding="utf-8"?>
<sst xmlns="http://schemas.openxmlformats.org/spreadsheetml/2006/main" count="98" uniqueCount="80">
  <si>
    <t>年</t>
    <rPh sb="0" eb="1">
      <t>ネン</t>
    </rPh>
    <phoneticPr fontId="2"/>
  </si>
  <si>
    <t>繰越額</t>
    <rPh sb="0" eb="3">
      <t>クリコシガク</t>
    </rPh>
    <phoneticPr fontId="2"/>
  </si>
  <si>
    <t>御中</t>
    <rPh sb="0" eb="2">
      <t>オンチュウ</t>
    </rPh>
    <phoneticPr fontId="2"/>
  </si>
  <si>
    <t>登録番号</t>
    <rPh sb="0" eb="2">
      <t>トウロク</t>
    </rPh>
    <rPh sb="2" eb="4">
      <t>バンゴウ</t>
    </rPh>
    <phoneticPr fontId="2"/>
  </si>
  <si>
    <t>振 込 銀 行 名</t>
    <rPh sb="0" eb="1">
      <t>シン</t>
    </rPh>
    <rPh sb="2" eb="3">
      <t>コミ</t>
    </rPh>
    <rPh sb="4" eb="5">
      <t>ギン</t>
    </rPh>
    <rPh sb="6" eb="7">
      <t>ギョウ</t>
    </rPh>
    <rPh sb="8" eb="9">
      <t>ミョウ</t>
    </rPh>
    <phoneticPr fontId="2"/>
  </si>
  <si>
    <t>口座番号：</t>
    <phoneticPr fontId="2"/>
  </si>
  <si>
    <t>口座</t>
  </si>
  <si>
    <t>支店</t>
    <phoneticPr fontId="2"/>
  </si>
  <si>
    <t>口座名義(カナ)：</t>
    <rPh sb="0" eb="4">
      <t>コウザメイギ</t>
    </rPh>
    <phoneticPr fontId="2"/>
  </si>
  <si>
    <t>銀行</t>
    <phoneticPr fontId="2"/>
  </si>
  <si>
    <t>銀行コード：</t>
    <rPh sb="0" eb="2">
      <t>ギンコウ</t>
    </rPh>
    <phoneticPr fontId="2"/>
  </si>
  <si>
    <t>支店コード：</t>
    <rPh sb="0" eb="2">
      <t>シテン</t>
    </rPh>
    <phoneticPr fontId="2"/>
  </si>
  <si>
    <t>消費税等（相当額）</t>
    <phoneticPr fontId="2"/>
  </si>
  <si>
    <t>当月値引等税抜金額</t>
    <phoneticPr fontId="2"/>
  </si>
  <si>
    <t>対価の返還に係る消費税等</t>
    <phoneticPr fontId="2"/>
  </si>
  <si>
    <t>請求金額</t>
    <phoneticPr fontId="2"/>
  </si>
  <si>
    <t>前月分
請求額</t>
    <rPh sb="0" eb="2">
      <t>ゼンゲツ</t>
    </rPh>
    <rPh sb="4" eb="6">
      <t>セイキュウ</t>
    </rPh>
    <rPh sb="6" eb="7">
      <t>ガク</t>
    </rPh>
    <phoneticPr fontId="2"/>
  </si>
  <si>
    <t>前月分
入金額</t>
    <rPh sb="0" eb="3">
      <t>ゼンゲツブン</t>
    </rPh>
    <rPh sb="4" eb="6">
      <t>ニュウキン</t>
    </rPh>
    <rPh sb="6" eb="7">
      <t>ガク</t>
    </rPh>
    <phoneticPr fontId="2"/>
  </si>
  <si>
    <t>前月分
調整額</t>
    <rPh sb="0" eb="3">
      <t>ゼンゲツブン</t>
    </rPh>
    <rPh sb="4" eb="6">
      <t>チョウセイ</t>
    </rPh>
    <rPh sb="6" eb="7">
      <t>ガク</t>
    </rPh>
    <phoneticPr fontId="2"/>
  </si>
  <si>
    <t>仕入額(消費税対象外)</t>
    <rPh sb="0" eb="3">
      <t>シイレガク</t>
    </rPh>
    <rPh sb="4" eb="7">
      <t>ショウヒゼイ</t>
    </rPh>
    <rPh sb="7" eb="10">
      <t>タイショウガイ</t>
    </rPh>
    <phoneticPr fontId="2"/>
  </si>
  <si>
    <t>請求者名</t>
    <rPh sb="0" eb="4">
      <t>セイキュウシャメイ</t>
    </rPh>
    <phoneticPr fontId="2"/>
  </si>
  <si>
    <t>住所</t>
    <rPh sb="0" eb="2">
      <t>ジュウショ</t>
    </rPh>
    <phoneticPr fontId="2"/>
  </si>
  <si>
    <t>〒</t>
    <phoneticPr fontId="2"/>
  </si>
  <si>
    <t>三重県三重郡川越町豊田500番地1</t>
    <rPh sb="0" eb="9">
      <t>ミエケンミエグンカワゴエチョウ</t>
    </rPh>
    <rPh sb="9" eb="11">
      <t>トヨダ</t>
    </rPh>
    <rPh sb="14" eb="16">
      <t>バンチ</t>
    </rPh>
    <phoneticPr fontId="2"/>
  </si>
  <si>
    <t>株式会社ABCD</t>
    <phoneticPr fontId="2"/>
  </si>
  <si>
    <t>ナルックスビル　4F</t>
    <phoneticPr fontId="2"/>
  </si>
  <si>
    <t>税抜金額
（合計）</t>
    <rPh sb="0" eb="2">
      <t>ゼイヌキ</t>
    </rPh>
    <rPh sb="2" eb="4">
      <t>キンガク</t>
    </rPh>
    <rPh sb="6" eb="8">
      <t>ゴウケイ</t>
    </rPh>
    <phoneticPr fontId="2"/>
  </si>
  <si>
    <t>消費税額
（合計）</t>
    <rPh sb="0" eb="4">
      <t>ショウヒゼイガク</t>
    </rPh>
    <rPh sb="6" eb="8">
      <t>ゴウケイ</t>
    </rPh>
    <phoneticPr fontId="2"/>
  </si>
  <si>
    <t>当月仕入（税抜金額）</t>
    <phoneticPr fontId="2"/>
  </si>
  <si>
    <t>消費税10％</t>
    <rPh sb="0" eb="3">
      <t>ショウヒゼイ</t>
    </rPh>
    <phoneticPr fontId="2"/>
  </si>
  <si>
    <t>消費税8％</t>
    <rPh sb="0" eb="3">
      <t>ショウヒゼイ</t>
    </rPh>
    <phoneticPr fontId="2"/>
  </si>
  <si>
    <t>カ）エービーシーディー</t>
    <phoneticPr fontId="2"/>
  </si>
  <si>
    <t>納入者コード№</t>
    <rPh sb="0" eb="3">
      <t>ノウニュウシャ</t>
    </rPh>
    <phoneticPr fontId="2"/>
  </si>
  <si>
    <t>月分</t>
    <rPh sb="0" eb="1">
      <t>ガツ</t>
    </rPh>
    <rPh sb="1" eb="2">
      <t>フン</t>
    </rPh>
    <phoneticPr fontId="2"/>
  </si>
  <si>
    <t>発行日：</t>
    <phoneticPr fontId="2"/>
  </si>
  <si>
    <t>連絡先</t>
    <rPh sb="0" eb="3">
      <t>レンラクサキ</t>
    </rPh>
    <phoneticPr fontId="2"/>
  </si>
  <si>
    <t>-</t>
    <phoneticPr fontId="2"/>
  </si>
  <si>
    <t>09999</t>
    <phoneticPr fontId="2"/>
  </si>
  <si>
    <t>印</t>
    <rPh sb="0" eb="1">
      <t>イン</t>
    </rPh>
    <phoneticPr fontId="2"/>
  </si>
  <si>
    <t>納品日</t>
    <rPh sb="0" eb="3">
      <t>ノウヒンビ</t>
    </rPh>
    <phoneticPr fontId="2"/>
  </si>
  <si>
    <t>品目コード</t>
    <rPh sb="0" eb="2">
      <t>ヒンモク</t>
    </rPh>
    <phoneticPr fontId="2"/>
  </si>
  <si>
    <t>品名</t>
    <rPh sb="0" eb="2">
      <t>ヒンメイ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</si>
  <si>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</si>
  <si>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</si>
  <si>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工事№</t>
    <rPh sb="0" eb="2">
      <t>コウジ</t>
    </rPh>
    <phoneticPr fontId="2"/>
  </si>
  <si>
    <t>0999</t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</si>
  <si>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</si>
  <si>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</si>
  <si>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コンクリート
ABCD</t>
    <phoneticPr fontId="2"/>
  </si>
  <si>
    <t>99</t>
    <phoneticPr fontId="2"/>
  </si>
  <si>
    <t>お茶</t>
    <rPh sb="1" eb="2">
      <t>チャ</t>
    </rPh>
    <phoneticPr fontId="2"/>
  </si>
  <si>
    <t>袋</t>
    <rPh sb="0" eb="1">
      <t>フクロ</t>
    </rPh>
    <phoneticPr fontId="2"/>
  </si>
  <si>
    <t>059-363-3333</t>
    <phoneticPr fontId="2"/>
  </si>
  <si>
    <t>調達</t>
    <rPh sb="0" eb="2">
      <t>チョウタツ</t>
    </rPh>
    <phoneticPr fontId="2"/>
  </si>
  <si>
    <t>工場</t>
    <rPh sb="0" eb="2">
      <t>コウジョウ</t>
    </rPh>
    <phoneticPr fontId="2"/>
  </si>
  <si>
    <t>ｔ</t>
    <phoneticPr fontId="2"/>
  </si>
  <si>
    <t>納品場所</t>
    <rPh sb="0" eb="2">
      <t>ノウヒン</t>
    </rPh>
    <rPh sb="2" eb="4">
      <t>バショ</t>
    </rPh>
    <phoneticPr fontId="2"/>
  </si>
  <si>
    <t>員弁</t>
    <rPh sb="0" eb="2">
      <t>イナベ</t>
    </rPh>
    <phoneticPr fontId="2"/>
  </si>
  <si>
    <t>員弁パイル</t>
    <rPh sb="0" eb="2">
      <t>イナベ</t>
    </rPh>
    <phoneticPr fontId="2"/>
  </si>
  <si>
    <t>区分</t>
    <rPh sb="0" eb="2">
      <t>クブン</t>
    </rPh>
    <phoneticPr fontId="2"/>
  </si>
  <si>
    <t>T9-9999-9999-9999</t>
    <phoneticPr fontId="2"/>
  </si>
  <si>
    <t>税</t>
    <rPh sb="0" eb="1">
      <t>ゼイ</t>
    </rPh>
    <phoneticPr fontId="2"/>
  </si>
  <si>
    <t>⤵</t>
    <phoneticPr fontId="2"/>
  </si>
  <si>
    <t>＊</t>
    <phoneticPr fontId="2"/>
  </si>
  <si>
    <t>79-ZF-
999-9</t>
    <phoneticPr fontId="2"/>
  </si>
  <si>
    <t>79-II-
999-9</t>
    <phoneticPr fontId="2"/>
  </si>
  <si>
    <t>ABC</t>
    <phoneticPr fontId="2"/>
  </si>
  <si>
    <t>DEFG</t>
    <phoneticPr fontId="2"/>
  </si>
  <si>
    <t>普通預金</t>
  </si>
  <si>
    <t>値引き</t>
    <rPh sb="0" eb="2">
      <t>ネビ</t>
    </rPh>
    <phoneticPr fontId="2"/>
  </si>
  <si>
    <t>式</t>
    <rPh sb="0" eb="1">
      <t>シキ</t>
    </rPh>
    <phoneticPr fontId="2"/>
  </si>
  <si>
    <t>79-II-
999-10</t>
  </si>
  <si>
    <t>79-ZF-
999-10</t>
  </si>
  <si>
    <t>軽減税率の場合「＊」、非課税の場合「非」を記入</t>
    <rPh sb="0" eb="4">
      <t>ケイゲンゼイリツ</t>
    </rPh>
    <rPh sb="5" eb="7">
      <t>バアイ</t>
    </rPh>
    <rPh sb="11" eb="14">
      <t>ヒカゼイ</t>
    </rPh>
    <rPh sb="15" eb="17">
      <t>バアイ</t>
    </rPh>
    <rPh sb="18" eb="19">
      <t>ヒ</t>
    </rPh>
    <rPh sb="21" eb="23">
      <t>キニュウ</t>
    </rPh>
    <phoneticPr fontId="2"/>
  </si>
  <si>
    <t>印紙代</t>
    <rPh sb="0" eb="3">
      <t>インシダイ</t>
    </rPh>
    <phoneticPr fontId="2"/>
  </si>
  <si>
    <t>枚</t>
    <rPh sb="0" eb="1">
      <t>マイ</t>
    </rPh>
    <phoneticPr fontId="2"/>
  </si>
  <si>
    <t>総務</t>
    <rPh sb="0" eb="2">
      <t>ソウム</t>
    </rPh>
    <phoneticPr fontId="2"/>
  </si>
  <si>
    <t>非</t>
    <rPh sb="0" eb="1">
      <t>ヒ</t>
    </rPh>
    <phoneticPr fontId="2"/>
  </si>
  <si>
    <t>請　求　書（　見　本　）</t>
    <rPh sb="0" eb="1">
      <t>ショウ</t>
    </rPh>
    <rPh sb="2" eb="3">
      <t>モトム</t>
    </rPh>
    <rPh sb="4" eb="5">
      <t>ショ</t>
    </rPh>
    <rPh sb="7" eb="8">
      <t>ミ</t>
    </rPh>
    <rPh sb="9" eb="10">
      <t>モト</t>
    </rPh>
    <phoneticPr fontId="2"/>
  </si>
  <si>
    <t>請　求　明　細　書　（　見　本　）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rPh sb="12" eb="13">
      <t>ミ</t>
    </rPh>
    <rPh sb="14" eb="15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</si>
</sst>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&quot;年&quot;"/>
    <numFmt numFmtId="178" formatCode="0&quot;月&quot;"/>
    <numFmt numFmtId="179" formatCode="0&quot;日&quot;"/>
    <numFmt numFmtId="180" formatCode="m/d;@"/>
    <numFmt numFmtId="181" formatCode="#,##0;&quot;▲&quot;\ #,##0"/>
  </numFmts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b/>
      <sz val="20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color theme="1"/>
      <name val="Yu Gothic"/>
      <family val="3"/>
      <charset val="128"/>
      <scheme val="minor"/>
    </font>
    <font>
      <sz val="12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5">
    <xf numFmtId="0" fontId="0" fillId="0" borderId="0" xfId="0"/>
    <xf numFmtId="0" fontId="0" fillId="0" borderId="3" xfId="0" applyBorder="1"/>
    <xf numFmtId="0" fontId="0" fillId="0" borderId="12" xfId="0" applyBorder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38" fontId="7" fillId="0" borderId="0" xfId="1" applyFont="1" applyBorder="1" applyAlignment="1">
      <alignment vertical="center"/>
    </xf>
    <xf numFmtId="0" fontId="15" fillId="0" borderId="0" xfId="0" applyFont="1" applyAlignment="1">
      <alignment vertical="center"/>
    </xf>
    <xf numFmtId="9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 wrapText="1"/>
    </xf>
    <xf numFmtId="38" fontId="7" fillId="0" borderId="0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27" xfId="0" applyBorder="1" applyAlignment="1">
      <alignment vertical="center"/>
    </xf>
    <xf numFmtId="0" fontId="0" fillId="0" borderId="27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177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right" vertical="top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37" xfId="0" applyBorder="1"/>
    <xf numFmtId="0" fontId="14" fillId="0" borderId="0" xfId="0" applyFont="1" applyAlignment="1">
      <alignment vertical="top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14" fontId="17" fillId="0" borderId="0" xfId="0" applyNumberFormat="1" applyFont="1" applyAlignment="1">
      <alignment vertical="center"/>
    </xf>
    <xf numFmtId="180" fontId="17" fillId="0" borderId="3" xfId="0" applyNumberFormat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38" fontId="11" fillId="0" borderId="12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/>
    <xf numFmtId="0" fontId="0" fillId="0" borderId="6" xfId="0" applyBorder="1"/>
    <xf numFmtId="0" fontId="0" fillId="0" borderId="15" xfId="0" applyBorder="1"/>
    <xf numFmtId="0" fontId="0" fillId="0" borderId="24" xfId="0" applyBorder="1"/>
    <xf numFmtId="0" fontId="0" fillId="0" borderId="0" xfId="0"/>
    <xf numFmtId="0" fontId="0" fillId="0" borderId="12" xfId="0" applyBorder="1"/>
    <xf numFmtId="0" fontId="0" fillId="0" borderId="3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right" vertical="top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8" fontId="4" fillId="0" borderId="8" xfId="0" applyNumberFormat="1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/>
    </xf>
    <xf numFmtId="38" fontId="4" fillId="0" borderId="26" xfId="0" applyNumberFormat="1" applyFont="1" applyBorder="1" applyAlignment="1">
      <alignment horizontal="center" vertical="center"/>
    </xf>
    <xf numFmtId="38" fontId="4" fillId="0" borderId="23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9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38" fontId="1" fillId="0" borderId="7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38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38" fontId="10" fillId="0" borderId="57" xfId="0" applyNumberFormat="1" applyFont="1" applyBorder="1" applyAlignment="1">
      <alignment horizontal="center" vertical="center"/>
    </xf>
    <xf numFmtId="38" fontId="10" fillId="0" borderId="9" xfId="0" applyNumberFormat="1" applyFont="1" applyBorder="1" applyAlignment="1">
      <alignment horizontal="center" vertical="center"/>
    </xf>
    <xf numFmtId="38" fontId="10" fillId="0" borderId="58" xfId="0" applyNumberFormat="1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81" fontId="11" fillId="0" borderId="46" xfId="1" applyNumberFormat="1" applyFont="1" applyBorder="1" applyAlignment="1">
      <alignment horizontal="center" vertical="center"/>
    </xf>
    <xf numFmtId="181" fontId="11" fillId="0" borderId="47" xfId="1" applyNumberFormat="1" applyFont="1" applyBorder="1" applyAlignment="1">
      <alignment horizontal="center" vertical="center"/>
    </xf>
    <xf numFmtId="181" fontId="11" fillId="0" borderId="48" xfId="1" applyNumberFormat="1" applyFont="1" applyBorder="1" applyAlignment="1">
      <alignment horizontal="center" vertical="center"/>
    </xf>
    <xf numFmtId="181" fontId="11" fillId="0" borderId="5" xfId="1" applyNumberFormat="1" applyFont="1" applyBorder="1" applyAlignment="1">
      <alignment horizontal="center" vertical="center"/>
    </xf>
    <xf numFmtId="181" fontId="11" fillId="0" borderId="6" xfId="1" applyNumberFormat="1" applyFont="1" applyBorder="1" applyAlignment="1">
      <alignment horizontal="center" vertical="center"/>
    </xf>
    <xf numFmtId="181" fontId="11" fillId="0" borderId="15" xfId="1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181" fontId="11" fillId="0" borderId="3" xfId="1" applyNumberFormat="1" applyFont="1" applyBorder="1" applyAlignment="1">
      <alignment horizontal="center" vertical="center"/>
    </xf>
    <xf numFmtId="181" fontId="11" fillId="0" borderId="11" xfId="1" applyNumberFormat="1" applyFont="1" applyBorder="1" applyAlignment="1">
      <alignment horizontal="center" vertical="center"/>
    </xf>
    <xf numFmtId="181" fontId="11" fillId="0" borderId="0" xfId="1" applyNumberFormat="1" applyFont="1" applyBorder="1" applyAlignment="1">
      <alignment horizontal="center" vertical="center"/>
    </xf>
    <xf numFmtId="181" fontId="11" fillId="0" borderId="12" xfId="1" applyNumberFormat="1" applyFont="1" applyBorder="1" applyAlignment="1">
      <alignment horizontal="center" vertical="center"/>
    </xf>
    <xf numFmtId="38" fontId="11" fillId="0" borderId="47" xfId="1" applyFont="1" applyBorder="1" applyAlignment="1">
      <alignment horizontal="center" vertical="center"/>
    </xf>
    <xf numFmtId="38" fontId="11" fillId="0" borderId="48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181" fontId="11" fillId="0" borderId="2" xfId="1" applyNumberFormat="1" applyFont="1" applyBorder="1" applyAlignment="1">
      <alignment horizontal="center" vertical="center"/>
    </xf>
    <xf numFmtId="181" fontId="11" fillId="0" borderId="4" xfId="1" applyNumberFormat="1" applyFont="1" applyBorder="1" applyAlignment="1">
      <alignment horizontal="center" vertical="center"/>
    </xf>
    <xf numFmtId="38" fontId="11" fillId="0" borderId="46" xfId="1" applyFont="1" applyBorder="1" applyAlignment="1">
      <alignment horizontal="center" vertical="center"/>
    </xf>
    <xf numFmtId="38" fontId="11" fillId="0" borderId="5" xfId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38" fontId="8" fillId="0" borderId="10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1" fontId="8" fillId="0" borderId="10" xfId="1" applyNumberFormat="1" applyFont="1" applyBorder="1" applyAlignment="1">
      <alignment horizontal="center" vertical="center"/>
    </xf>
    <xf numFmtId="181" fontId="8" fillId="0" borderId="13" xfId="1" applyNumberFormat="1" applyFont="1" applyBorder="1" applyAlignment="1">
      <alignment horizontal="center" vertical="center"/>
    </xf>
    <xf numFmtId="181" fontId="8" fillId="0" borderId="14" xfId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80" fontId="8" fillId="0" borderId="10" xfId="0" applyNumberFormat="1" applyFont="1" applyBorder="1" applyAlignment="1">
      <alignment horizontal="center" vertical="center"/>
    </xf>
    <xf numFmtId="180" fontId="8" fillId="0" borderId="14" xfId="0" applyNumberFormat="1" applyFont="1" applyBorder="1" applyAlignment="1">
      <alignment horizontal="center" vertical="center"/>
    </xf>
    <xf numFmtId="180" fontId="8" fillId="0" borderId="13" xfId="0" applyNumberFormat="1" applyFont="1" applyBorder="1" applyAlignment="1">
      <alignment horizontal="center" vertical="center"/>
    </xf>
    <xf numFmtId="180" fontId="8" fillId="0" borderId="5" xfId="0" applyNumberFormat="1" applyFont="1" applyBorder="1" applyAlignment="1">
      <alignment horizontal="center" vertical="center"/>
    </xf>
    <xf numFmtId="180" fontId="8" fillId="0" borderId="6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 wrapText="1"/>
    </xf>
    <xf numFmtId="49" fontId="8" fillId="0" borderId="60" xfId="0" applyNumberFormat="1" applyFont="1" applyBorder="1" applyAlignment="1">
      <alignment horizontal="center" vertical="center" wrapText="1"/>
    </xf>
    <xf numFmtId="49" fontId="8" fillId="0" borderId="61" xfId="0" applyNumberFormat="1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181" fontId="8" fillId="0" borderId="29" xfId="1" applyNumberFormat="1" applyFont="1" applyBorder="1" applyAlignment="1">
      <alignment horizontal="center" vertical="center"/>
    </xf>
    <xf numFmtId="181" fontId="8" fillId="0" borderId="59" xfId="1" applyNumberFormat="1" applyFont="1" applyBorder="1" applyAlignment="1">
      <alignment horizontal="center" vertical="center"/>
    </xf>
    <xf numFmtId="181" fontId="8" fillId="0" borderId="60" xfId="1" applyNumberFormat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181" fontId="8" fillId="0" borderId="5" xfId="1" applyNumberFormat="1" applyFont="1" applyBorder="1" applyAlignment="1">
      <alignment horizontal="center" vertical="center"/>
    </xf>
    <xf numFmtId="181" fontId="8" fillId="0" borderId="6" xfId="1" applyNumberFormat="1" applyFont="1" applyBorder="1" applyAlignment="1">
      <alignment horizontal="center" vertical="center"/>
    </xf>
    <xf numFmtId="181" fontId="8" fillId="0" borderId="15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12</xdr:row>
      <xdr:rowOff>0</xdr:rowOff>
    </xdr:from>
    <xdr:to>
      <xdr:col>7</xdr:col>
      <xdr:colOff>267484</xdr:colOff>
      <xdr:row>13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59" t="27451" r="25245" b="51416"/>
        <a:stretch/>
      </xdr:blipFill>
      <xdr:spPr>
        <a:xfrm>
          <a:off x="114300" y="2457450"/>
          <a:ext cx="2153434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</xdr:row>
      <xdr:rowOff>0</xdr:rowOff>
    </xdr:from>
    <xdr:to>
      <xdr:col>10</xdr:col>
      <xdr:colOff>65802</xdr:colOff>
      <xdr:row>9</xdr:row>
      <xdr:rowOff>238125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59" t="27451" r="25245" b="51416"/>
        <a:stretch/>
      </xdr:blipFill>
      <xdr:spPr>
        <a:xfrm>
          <a:off x="66675" y="1847022"/>
          <a:ext cx="2182423" cy="486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B53E-AABE-4D8E-BE1A-64C5D9F090F9}">
  <dimension ref="A1:AV55"/>
  <sheetViews>
    <sheetView tabSelected="1" view="pageBreakPreview" zoomScaleNormal="100" zoomScaleSheetLayoutView="100" workbookViewId="0">
      <selection sqref="A1:E2"/>
    </sheetView>
  </sheetViews>
  <sheetFormatPr defaultRowHeight="18.75"/>
  <cols>
    <col min="1" max="13" width="3.75" customWidth="1"/>
    <col min="14" max="23" width="1.875" customWidth="1"/>
    <col min="24" max="24" width="3.75" customWidth="1"/>
    <col min="25" max="30" width="1.875" customWidth="1"/>
    <col min="31" max="33" width="3.75" customWidth="1"/>
    <col min="34" max="37" width="5" customWidth="1"/>
  </cols>
  <sheetData>
    <row r="1" spans="1:36" ht="18.75" customHeight="1">
      <c r="A1" s="149" t="s">
        <v>32</v>
      </c>
      <c r="B1" s="149"/>
      <c r="C1" s="149"/>
      <c r="D1" s="149"/>
      <c r="E1" s="149"/>
      <c r="F1" s="148" t="s">
        <v>37</v>
      </c>
      <c r="G1" s="148"/>
      <c r="H1" s="148"/>
      <c r="S1" s="5"/>
      <c r="T1" s="5"/>
      <c r="W1" s="15"/>
      <c r="X1" s="15"/>
      <c r="Y1" s="15"/>
      <c r="Z1" s="15"/>
      <c r="AA1" s="15"/>
      <c r="AB1" s="15"/>
      <c r="AC1" s="15"/>
      <c r="AD1" s="15"/>
    </row>
    <row r="2" spans="1:36" ht="18.75" customHeight="1">
      <c r="A2" s="149"/>
      <c r="B2" s="149"/>
      <c r="C2" s="149"/>
      <c r="D2" s="149"/>
      <c r="E2" s="149"/>
      <c r="F2" s="148"/>
      <c r="G2" s="148"/>
      <c r="H2" s="148"/>
      <c r="L2" s="3"/>
      <c r="M2" s="32"/>
      <c r="N2" s="32"/>
      <c r="U2" s="5" t="s">
        <v>34</v>
      </c>
      <c r="V2" s="80">
        <v>9999</v>
      </c>
      <c r="W2" s="80"/>
      <c r="X2" s="80"/>
      <c r="Y2" s="131">
        <v>99</v>
      </c>
      <c r="Z2" s="131"/>
      <c r="AA2" s="131"/>
      <c r="AB2" s="130">
        <v>99</v>
      </c>
      <c r="AC2" s="130"/>
      <c r="AD2" s="130"/>
    </row>
    <row r="3" spans="1:36" ht="19.5" customHeight="1">
      <c r="A3" s="129" t="s">
        <v>78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</row>
    <row r="4" spans="1:36" ht="9.7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</row>
    <row r="5" spans="1:36" ht="9.75" customHeight="1">
      <c r="A5" s="33"/>
      <c r="B5" s="33"/>
      <c r="C5" s="33"/>
      <c r="D5" s="33"/>
      <c r="E5" s="33"/>
      <c r="F5" s="33"/>
      <c r="G5" s="33"/>
      <c r="H5" s="33"/>
      <c r="I5" s="110">
        <v>2023</v>
      </c>
      <c r="J5" s="110"/>
      <c r="K5" s="108" t="s">
        <v>0</v>
      </c>
      <c r="L5" s="108">
        <v>11</v>
      </c>
      <c r="M5" s="109" t="s">
        <v>33</v>
      </c>
      <c r="N5" s="109"/>
      <c r="O5" s="109"/>
      <c r="P5" s="35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</row>
    <row r="6" spans="1:36" ht="19.5" customHeight="1">
      <c r="I6" s="110"/>
      <c r="J6" s="110"/>
      <c r="K6" s="108"/>
      <c r="L6" s="108"/>
      <c r="M6" s="109"/>
      <c r="N6" s="109"/>
      <c r="O6" s="109"/>
      <c r="P6" s="35"/>
    </row>
    <row r="7" spans="1:36" ht="9.75" customHeight="1">
      <c r="I7" s="36"/>
      <c r="J7" s="36"/>
      <c r="K7" s="34"/>
      <c r="L7" s="34"/>
      <c r="M7" s="35"/>
      <c r="N7" s="35"/>
      <c r="O7" s="35"/>
      <c r="P7" s="35"/>
    </row>
    <row r="8" spans="1:36" ht="9.75" customHeight="1">
      <c r="A8" s="4"/>
      <c r="B8" s="4"/>
      <c r="C8" s="4"/>
      <c r="D8" s="4"/>
      <c r="E8" s="4"/>
      <c r="H8" s="4"/>
      <c r="K8" s="9"/>
      <c r="L8" s="111" t="s">
        <v>20</v>
      </c>
      <c r="M8" s="112"/>
      <c r="N8" s="91" t="s">
        <v>24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78" t="s">
        <v>38</v>
      </c>
      <c r="AC8" s="78"/>
      <c r="AD8" s="64"/>
    </row>
    <row r="9" spans="1:36" ht="19.5" customHeight="1">
      <c r="A9" s="11"/>
      <c r="B9" s="11"/>
      <c r="C9" s="12"/>
      <c r="D9" s="13"/>
      <c r="E9" s="13"/>
      <c r="K9" s="9"/>
      <c r="L9" s="113"/>
      <c r="M9" s="114"/>
      <c r="N9" s="93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79"/>
      <c r="AC9" s="79"/>
      <c r="AD9" s="66"/>
    </row>
    <row r="10" spans="1:36" ht="19.5" customHeight="1">
      <c r="A10" s="11"/>
      <c r="B10" s="11"/>
      <c r="C10" s="12"/>
      <c r="D10" s="13"/>
      <c r="E10" s="13"/>
      <c r="J10" s="9"/>
      <c r="K10" s="9"/>
      <c r="L10" s="170" t="s">
        <v>21</v>
      </c>
      <c r="M10" s="198"/>
      <c r="N10" s="37" t="s">
        <v>22</v>
      </c>
      <c r="O10" s="104">
        <v>510</v>
      </c>
      <c r="P10" s="104"/>
      <c r="Q10" s="10" t="s">
        <v>36</v>
      </c>
      <c r="R10" s="104">
        <v>8122</v>
      </c>
      <c r="S10" s="104"/>
      <c r="T10" s="104"/>
      <c r="W10" s="1"/>
      <c r="AD10" s="2"/>
    </row>
    <row r="11" spans="1:36" ht="19.5" customHeight="1">
      <c r="A11" s="11"/>
      <c r="B11" s="11"/>
      <c r="C11" s="12"/>
      <c r="D11" s="13"/>
      <c r="E11" s="13"/>
      <c r="F11" s="13"/>
      <c r="G11" s="9"/>
      <c r="H11" s="9"/>
      <c r="I11" s="9"/>
      <c r="J11" s="9"/>
      <c r="K11" s="9"/>
      <c r="L11" s="199"/>
      <c r="M11" s="200"/>
      <c r="N11" s="101" t="s">
        <v>23</v>
      </c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3"/>
      <c r="AJ11" s="14"/>
    </row>
    <row r="12" spans="1:36" ht="19.5" customHeight="1">
      <c r="A12" s="11"/>
      <c r="B12" s="11"/>
      <c r="C12" s="12"/>
      <c r="D12" s="13"/>
      <c r="E12" s="13"/>
      <c r="F12" s="13"/>
      <c r="G12" s="9"/>
      <c r="H12" s="9"/>
      <c r="K12" s="9"/>
      <c r="L12" s="172"/>
      <c r="M12" s="201"/>
      <c r="N12" s="98" t="s">
        <v>25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100"/>
      <c r="AI12" s="14"/>
      <c r="AJ12" s="14"/>
    </row>
    <row r="13" spans="1:36" ht="19.5" customHeight="1">
      <c r="A13" s="11"/>
      <c r="B13" s="11"/>
      <c r="C13" s="12"/>
      <c r="D13" s="13"/>
      <c r="E13" s="13"/>
      <c r="F13" s="13"/>
      <c r="G13" s="9"/>
      <c r="H13" s="9"/>
      <c r="I13" s="127" t="s">
        <v>2</v>
      </c>
      <c r="J13" s="127"/>
      <c r="K13" s="9"/>
      <c r="L13" s="125" t="s">
        <v>35</v>
      </c>
      <c r="M13" s="126"/>
      <c r="N13" s="95" t="s">
        <v>52</v>
      </c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7"/>
    </row>
    <row r="14" spans="1:36" ht="19.5" customHeight="1">
      <c r="A14" s="7"/>
      <c r="B14" s="7"/>
      <c r="C14" s="8"/>
      <c r="D14" s="7"/>
      <c r="E14" s="8"/>
      <c r="F14" s="8"/>
      <c r="G14" s="9"/>
      <c r="I14" s="127"/>
      <c r="J14" s="127"/>
      <c r="L14" s="136" t="s">
        <v>3</v>
      </c>
      <c r="M14" s="137"/>
      <c r="N14" s="95" t="s">
        <v>60</v>
      </c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7"/>
      <c r="AI14" s="14"/>
    </row>
    <row r="15" spans="1:36" ht="9.75" customHeight="1">
      <c r="A15" s="7"/>
      <c r="B15" s="7"/>
      <c r="C15" s="8"/>
      <c r="D15" s="7"/>
      <c r="E15" s="8"/>
      <c r="F15" s="8"/>
      <c r="G15" s="9"/>
      <c r="I15" s="31"/>
      <c r="J15" s="31"/>
      <c r="L15" s="39"/>
      <c r="M15" s="39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I15" s="14"/>
    </row>
    <row r="16" spans="1:36" ht="19.5" customHeight="1" thickBot="1">
      <c r="A16" s="3"/>
      <c r="B16" s="3"/>
      <c r="C16" s="3"/>
      <c r="D16" s="3"/>
      <c r="E16" s="3"/>
      <c r="F16" s="3"/>
    </row>
    <row r="17" spans="1:48" ht="19.5" customHeight="1">
      <c r="A17" s="138" t="s">
        <v>15</v>
      </c>
      <c r="B17" s="139"/>
      <c r="C17" s="139"/>
      <c r="D17" s="115">
        <f>SUM(L17,X17)</f>
        <v>99320</v>
      </c>
      <c r="E17" s="115"/>
      <c r="F17" s="115"/>
      <c r="G17" s="115"/>
      <c r="H17" s="116"/>
      <c r="I17" s="119" t="s">
        <v>26</v>
      </c>
      <c r="J17" s="119"/>
      <c r="K17" s="120"/>
      <c r="L17" s="132">
        <f>SUM(G26,P26,G30,P30,G35)</f>
        <v>90500</v>
      </c>
      <c r="M17" s="133"/>
      <c r="N17" s="133"/>
      <c r="O17" s="133"/>
      <c r="P17" s="133"/>
      <c r="Q17" s="133"/>
      <c r="R17" s="194" t="s">
        <v>27</v>
      </c>
      <c r="S17" s="195"/>
      <c r="T17" s="195"/>
      <c r="U17" s="195"/>
      <c r="V17" s="195"/>
      <c r="W17" s="195"/>
      <c r="X17" s="132">
        <f>SUM(G28,P28,G32,P32)</f>
        <v>8820</v>
      </c>
      <c r="Y17" s="133"/>
      <c r="Z17" s="133"/>
      <c r="AA17" s="133"/>
      <c r="AB17" s="133"/>
      <c r="AC17" s="133"/>
      <c r="AD17" s="133"/>
      <c r="AG17" s="3"/>
      <c r="AM17" s="3"/>
      <c r="AN17" s="3"/>
      <c r="AO17" s="3"/>
      <c r="AP17" s="3"/>
    </row>
    <row r="18" spans="1:48" ht="19.5" customHeight="1" thickBot="1">
      <c r="A18" s="140"/>
      <c r="B18" s="141"/>
      <c r="C18" s="141"/>
      <c r="D18" s="117"/>
      <c r="E18" s="117"/>
      <c r="F18" s="117"/>
      <c r="G18" s="117"/>
      <c r="H18" s="118"/>
      <c r="I18" s="119"/>
      <c r="J18" s="119"/>
      <c r="K18" s="120"/>
      <c r="L18" s="134"/>
      <c r="M18" s="135"/>
      <c r="N18" s="135"/>
      <c r="O18" s="135"/>
      <c r="P18" s="135"/>
      <c r="Q18" s="135"/>
      <c r="R18" s="196"/>
      <c r="S18" s="197"/>
      <c r="T18" s="197"/>
      <c r="U18" s="197"/>
      <c r="V18" s="197"/>
      <c r="W18" s="197"/>
      <c r="X18" s="134"/>
      <c r="Y18" s="135"/>
      <c r="Z18" s="135"/>
      <c r="AA18" s="135"/>
      <c r="AB18" s="135"/>
      <c r="AC18" s="135"/>
      <c r="AD18" s="135"/>
      <c r="AG18" s="20"/>
      <c r="AO18" s="3"/>
      <c r="AP18" s="3"/>
    </row>
    <row r="19" spans="1:48" ht="19.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48" ht="19.5" customHeight="1">
      <c r="A20" s="68" t="s">
        <v>16</v>
      </c>
      <c r="B20" s="69"/>
      <c r="C20" s="121">
        <v>880000</v>
      </c>
      <c r="D20" s="122"/>
      <c r="E20" s="122"/>
      <c r="F20" s="68" t="s">
        <v>17</v>
      </c>
      <c r="G20" s="69"/>
      <c r="H20" s="121">
        <v>880000</v>
      </c>
      <c r="I20" s="122"/>
      <c r="J20" s="122"/>
      <c r="K20" s="68" t="s">
        <v>18</v>
      </c>
      <c r="L20" s="69"/>
      <c r="M20" s="64">
        <v>0</v>
      </c>
      <c r="N20" s="64"/>
      <c r="O20" s="65"/>
      <c r="P20" s="65"/>
      <c r="Q20" s="65"/>
      <c r="R20" s="85" t="s">
        <v>1</v>
      </c>
      <c r="S20" s="86"/>
      <c r="T20" s="86"/>
      <c r="U20" s="87"/>
      <c r="V20" s="106">
        <v>0</v>
      </c>
      <c r="W20" s="78"/>
      <c r="X20" s="78"/>
      <c r="Y20" s="78"/>
      <c r="Z20" s="64"/>
      <c r="AA20" s="23"/>
      <c r="AB20" s="3"/>
      <c r="AC20" s="3"/>
      <c r="AD20" s="3"/>
    </row>
    <row r="21" spans="1:48" ht="7.5" customHeight="1">
      <c r="A21" s="70"/>
      <c r="B21" s="71"/>
      <c r="C21" s="123"/>
      <c r="D21" s="124"/>
      <c r="E21" s="124"/>
      <c r="F21" s="70"/>
      <c r="G21" s="71"/>
      <c r="H21" s="123"/>
      <c r="I21" s="124"/>
      <c r="J21" s="124"/>
      <c r="K21" s="70"/>
      <c r="L21" s="71"/>
      <c r="M21" s="66"/>
      <c r="N21" s="66"/>
      <c r="O21" s="67"/>
      <c r="P21" s="67"/>
      <c r="Q21" s="67"/>
      <c r="R21" s="88"/>
      <c r="S21" s="89"/>
      <c r="T21" s="89"/>
      <c r="U21" s="90"/>
      <c r="V21" s="107"/>
      <c r="W21" s="79"/>
      <c r="X21" s="79"/>
      <c r="Y21" s="79"/>
      <c r="Z21" s="66"/>
      <c r="AA21" s="23"/>
      <c r="AB21" s="3"/>
      <c r="AC21" s="3"/>
      <c r="AD21" s="3"/>
    </row>
    <row r="22" spans="1:48" ht="19.5" customHeight="1">
      <c r="A22" s="21"/>
      <c r="B22" s="21"/>
      <c r="C22" s="22"/>
      <c r="D22" s="22"/>
      <c r="E22" s="22"/>
      <c r="F22" s="21"/>
      <c r="G22" s="21"/>
      <c r="H22" s="22"/>
      <c r="I22" s="22"/>
      <c r="J22" s="22"/>
      <c r="K22" s="21"/>
      <c r="L22" s="21"/>
      <c r="M22" s="23"/>
      <c r="N22" s="23"/>
      <c r="O22" s="23"/>
      <c r="P22" s="23"/>
      <c r="Q22" s="23"/>
      <c r="R22" s="23"/>
      <c r="S22" s="24"/>
      <c r="T22" s="24"/>
      <c r="U22" s="24"/>
      <c r="V22" s="24"/>
      <c r="W22" s="23"/>
      <c r="X22" s="23"/>
      <c r="Y22" s="23"/>
      <c r="Z22" s="23"/>
      <c r="AA22" s="23"/>
      <c r="AB22" s="3"/>
      <c r="AC22" s="3"/>
      <c r="AD22" s="3"/>
    </row>
    <row r="23" spans="1:48" ht="19.5" customHeight="1">
      <c r="A23" s="17"/>
      <c r="B23" s="18"/>
      <c r="C23" s="18"/>
      <c r="D23" s="17"/>
      <c r="E23" s="18"/>
      <c r="F23" s="18"/>
      <c r="G23" s="17"/>
      <c r="H23" s="16"/>
      <c r="I23" s="16"/>
      <c r="J23" s="19"/>
      <c r="K23" s="16"/>
      <c r="L23" s="16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M23" s="3"/>
      <c r="AN23" s="3"/>
      <c r="AO23" s="3"/>
      <c r="AP23" s="3"/>
      <c r="AQ23" s="3"/>
    </row>
    <row r="24" spans="1:48" ht="11.25" customHeight="1">
      <c r="A24" s="182" t="s">
        <v>59</v>
      </c>
      <c r="B24" s="183"/>
      <c r="C24" s="183"/>
      <c r="D24" s="183"/>
      <c r="E24" s="183"/>
      <c r="F24" s="184"/>
      <c r="G24" s="165" t="s">
        <v>29</v>
      </c>
      <c r="H24" s="165"/>
      <c r="I24" s="165"/>
      <c r="J24" s="165"/>
      <c r="K24" s="165"/>
      <c r="L24" s="165"/>
      <c r="M24" s="165"/>
      <c r="N24" s="165"/>
      <c r="O24" s="178"/>
      <c r="P24" s="164" t="s">
        <v>30</v>
      </c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78"/>
      <c r="AM24" s="3"/>
      <c r="AN24" s="3"/>
      <c r="AO24" s="3"/>
      <c r="AP24" s="3"/>
      <c r="AQ24" s="3"/>
    </row>
    <row r="25" spans="1:48" ht="19.5" customHeight="1" thickBot="1">
      <c r="A25" s="185"/>
      <c r="B25" s="186"/>
      <c r="C25" s="186"/>
      <c r="D25" s="186"/>
      <c r="E25" s="186"/>
      <c r="F25" s="187"/>
      <c r="G25" s="180"/>
      <c r="H25" s="180"/>
      <c r="I25" s="180"/>
      <c r="J25" s="180"/>
      <c r="K25" s="180"/>
      <c r="L25" s="180"/>
      <c r="M25" s="180"/>
      <c r="N25" s="180"/>
      <c r="O25" s="181"/>
      <c r="P25" s="179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1"/>
    </row>
    <row r="26" spans="1:48" ht="9.75" customHeight="1" thickTop="1">
      <c r="A26" s="167" t="s">
        <v>28</v>
      </c>
      <c r="B26" s="168"/>
      <c r="C26" s="168"/>
      <c r="D26" s="168"/>
      <c r="E26" s="168"/>
      <c r="F26" s="169"/>
      <c r="G26" s="76">
        <v>90000</v>
      </c>
      <c r="H26" s="76"/>
      <c r="I26" s="76"/>
      <c r="J26" s="76"/>
      <c r="K26" s="76"/>
      <c r="L26" s="76"/>
      <c r="M26" s="76"/>
      <c r="N26" s="76"/>
      <c r="O26" s="77"/>
      <c r="P26" s="75">
        <v>10000</v>
      </c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7"/>
    </row>
    <row r="27" spans="1:48" ht="19.5" customHeight="1">
      <c r="A27" s="167"/>
      <c r="B27" s="168"/>
      <c r="C27" s="168"/>
      <c r="D27" s="168"/>
      <c r="E27" s="168"/>
      <c r="F27" s="169"/>
      <c r="G27" s="76"/>
      <c r="H27" s="76"/>
      <c r="I27" s="76"/>
      <c r="J27" s="76"/>
      <c r="K27" s="76"/>
      <c r="L27" s="76"/>
      <c r="M27" s="76"/>
      <c r="N27" s="76"/>
      <c r="O27" s="77"/>
      <c r="P27" s="75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7"/>
      <c r="AS27" s="25"/>
      <c r="AT27" s="26"/>
      <c r="AU27" s="26"/>
      <c r="AV27" s="3"/>
    </row>
    <row r="28" spans="1:48" ht="9.75" customHeight="1">
      <c r="A28" s="188" t="s">
        <v>12</v>
      </c>
      <c r="B28" s="189"/>
      <c r="C28" s="189"/>
      <c r="D28" s="189"/>
      <c r="E28" s="189"/>
      <c r="F28" s="190"/>
      <c r="G28" s="154">
        <f>G26*0.1</f>
        <v>9000</v>
      </c>
      <c r="H28" s="154"/>
      <c r="I28" s="154"/>
      <c r="J28" s="154"/>
      <c r="K28" s="154"/>
      <c r="L28" s="154"/>
      <c r="M28" s="154"/>
      <c r="N28" s="154"/>
      <c r="O28" s="155"/>
      <c r="P28" s="176">
        <f>P26*0.08</f>
        <v>800</v>
      </c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5"/>
      <c r="AS28" s="25"/>
      <c r="AT28" s="26"/>
      <c r="AU28" s="26"/>
      <c r="AV28" s="3"/>
    </row>
    <row r="29" spans="1:48" ht="19.5" customHeight="1">
      <c r="A29" s="191"/>
      <c r="B29" s="192"/>
      <c r="C29" s="192"/>
      <c r="D29" s="192"/>
      <c r="E29" s="192"/>
      <c r="F29" s="193"/>
      <c r="G29" s="156"/>
      <c r="H29" s="156"/>
      <c r="I29" s="156"/>
      <c r="J29" s="156"/>
      <c r="K29" s="156"/>
      <c r="L29" s="156"/>
      <c r="M29" s="156"/>
      <c r="N29" s="156"/>
      <c r="O29" s="157"/>
      <c r="P29" s="177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7"/>
    </row>
    <row r="30" spans="1:48" ht="9.75" customHeight="1">
      <c r="A30" s="164" t="s">
        <v>13</v>
      </c>
      <c r="B30" s="165"/>
      <c r="C30" s="165"/>
      <c r="D30" s="165"/>
      <c r="E30" s="165"/>
      <c r="F30" s="166"/>
      <c r="G30" s="150">
        <v>-9000</v>
      </c>
      <c r="H30" s="150"/>
      <c r="I30" s="150"/>
      <c r="J30" s="150"/>
      <c r="K30" s="150"/>
      <c r="L30" s="150"/>
      <c r="M30" s="150"/>
      <c r="N30" s="150"/>
      <c r="O30" s="151"/>
      <c r="P30" s="174">
        <v>-1000</v>
      </c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1"/>
    </row>
    <row r="31" spans="1:48" ht="19.5" customHeight="1">
      <c r="A31" s="167"/>
      <c r="B31" s="168"/>
      <c r="C31" s="168"/>
      <c r="D31" s="168"/>
      <c r="E31" s="168"/>
      <c r="F31" s="169"/>
      <c r="G31" s="152"/>
      <c r="H31" s="152"/>
      <c r="I31" s="152"/>
      <c r="J31" s="152"/>
      <c r="K31" s="152"/>
      <c r="L31" s="152"/>
      <c r="M31" s="152"/>
      <c r="N31" s="152"/>
      <c r="O31" s="153"/>
      <c r="P31" s="175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3"/>
    </row>
    <row r="32" spans="1:48" ht="9.75" customHeight="1">
      <c r="A32" s="158" t="s">
        <v>14</v>
      </c>
      <c r="B32" s="159"/>
      <c r="C32" s="159"/>
      <c r="D32" s="159"/>
      <c r="E32" s="159"/>
      <c r="F32" s="160"/>
      <c r="G32" s="143">
        <f>G30*0.1</f>
        <v>-900</v>
      </c>
      <c r="H32" s="143"/>
      <c r="I32" s="143"/>
      <c r="J32" s="143"/>
      <c r="K32" s="143"/>
      <c r="L32" s="143"/>
      <c r="M32" s="143"/>
      <c r="N32" s="143"/>
      <c r="O32" s="144"/>
      <c r="P32" s="142">
        <f>P30*0.08</f>
        <v>-80</v>
      </c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4"/>
    </row>
    <row r="33" spans="1:32" ht="19.5" customHeight="1">
      <c r="A33" s="161"/>
      <c r="B33" s="162"/>
      <c r="C33" s="162"/>
      <c r="D33" s="162"/>
      <c r="E33" s="162"/>
      <c r="F33" s="163"/>
      <c r="G33" s="146"/>
      <c r="H33" s="146"/>
      <c r="I33" s="146"/>
      <c r="J33" s="146"/>
      <c r="K33" s="146"/>
      <c r="L33" s="146"/>
      <c r="M33" s="146"/>
      <c r="N33" s="146"/>
      <c r="O33" s="147"/>
      <c r="P33" s="145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7"/>
    </row>
    <row r="34" spans="1:32" ht="19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</row>
    <row r="35" spans="1:32" ht="9.75" customHeight="1">
      <c r="A35" s="170" t="s">
        <v>19</v>
      </c>
      <c r="B35" s="78"/>
      <c r="C35" s="78"/>
      <c r="D35" s="78"/>
      <c r="E35" s="78"/>
      <c r="F35" s="171"/>
      <c r="G35" s="78">
        <v>500</v>
      </c>
      <c r="H35" s="78"/>
      <c r="I35" s="78"/>
      <c r="J35" s="78"/>
      <c r="K35" s="78"/>
      <c r="L35" s="78"/>
      <c r="M35" s="78"/>
      <c r="N35" s="78"/>
      <c r="O35" s="64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</row>
    <row r="36" spans="1:32" ht="19.5" customHeight="1">
      <c r="A36" s="172"/>
      <c r="B36" s="79"/>
      <c r="C36" s="79"/>
      <c r="D36" s="79"/>
      <c r="E36" s="79"/>
      <c r="F36" s="173"/>
      <c r="G36" s="79"/>
      <c r="H36" s="79"/>
      <c r="I36" s="79"/>
      <c r="J36" s="79"/>
      <c r="K36" s="79"/>
      <c r="L36" s="79"/>
      <c r="M36" s="79"/>
      <c r="N36" s="79"/>
      <c r="O36" s="66"/>
      <c r="P36" s="30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2" ht="19.5" customHeight="1">
      <c r="AB37" s="3"/>
      <c r="AC37" s="3"/>
      <c r="AD37" s="3"/>
      <c r="AE37" s="3"/>
      <c r="AF37" s="3"/>
    </row>
    <row r="38" spans="1:32" ht="19.5" customHeight="1">
      <c r="L38" s="72" t="s">
        <v>4</v>
      </c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4"/>
      <c r="AE38" s="3"/>
      <c r="AF38" s="3"/>
    </row>
    <row r="39" spans="1:32" ht="19.5" customHeight="1">
      <c r="L39" s="58" t="s">
        <v>66</v>
      </c>
      <c r="M39" s="59"/>
      <c r="N39" s="59"/>
      <c r="O39" s="59"/>
      <c r="P39" s="59"/>
      <c r="Q39" s="62" t="s">
        <v>9</v>
      </c>
      <c r="R39" s="62"/>
      <c r="S39" s="62"/>
      <c r="T39" s="84" t="s">
        <v>10</v>
      </c>
      <c r="U39" s="84"/>
      <c r="V39" s="84"/>
      <c r="W39" s="84"/>
      <c r="X39" s="84"/>
      <c r="Y39" s="62">
        <v>9999</v>
      </c>
      <c r="Z39" s="62"/>
      <c r="AA39" s="62"/>
      <c r="AB39" s="62"/>
      <c r="AC39" s="62"/>
      <c r="AD39" s="63"/>
    </row>
    <row r="40" spans="1:32" ht="19.5" customHeight="1">
      <c r="L40" s="105" t="s">
        <v>67</v>
      </c>
      <c r="M40" s="60"/>
      <c r="N40" s="60"/>
      <c r="O40" s="60"/>
      <c r="P40" s="60"/>
      <c r="Q40" s="60" t="s">
        <v>7</v>
      </c>
      <c r="R40" s="60"/>
      <c r="S40" s="60"/>
      <c r="T40" s="83" t="s">
        <v>11</v>
      </c>
      <c r="U40" s="83"/>
      <c r="V40" s="83"/>
      <c r="W40" s="83"/>
      <c r="X40" s="83"/>
      <c r="Y40" s="60">
        <v>999</v>
      </c>
      <c r="Z40" s="60"/>
      <c r="AA40" s="60"/>
      <c r="AB40" s="60"/>
      <c r="AC40" s="60"/>
      <c r="AD40" s="61"/>
    </row>
    <row r="41" spans="1:32" ht="19.5" customHeight="1">
      <c r="L41" s="105" t="s">
        <v>68</v>
      </c>
      <c r="M41" s="60"/>
      <c r="N41" s="60"/>
      <c r="O41" s="60"/>
      <c r="P41" s="60"/>
      <c r="Q41" s="27" t="s">
        <v>6</v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8"/>
      <c r="AC41" s="28"/>
      <c r="AD41" s="40"/>
    </row>
    <row r="42" spans="1:32" ht="19.5" customHeight="1">
      <c r="L42" s="105" t="s">
        <v>5</v>
      </c>
      <c r="M42" s="60"/>
      <c r="N42" s="60"/>
      <c r="O42" s="60"/>
      <c r="P42" s="60"/>
      <c r="Q42" s="60">
        <v>999999</v>
      </c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1"/>
    </row>
    <row r="43" spans="1:32" ht="19.5" customHeight="1">
      <c r="L43" s="128" t="s">
        <v>8</v>
      </c>
      <c r="M43" s="81"/>
      <c r="N43" s="81"/>
      <c r="O43" s="81"/>
      <c r="P43" s="81"/>
      <c r="Q43" s="81"/>
      <c r="R43" s="81" t="s">
        <v>31</v>
      </c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2"/>
    </row>
    <row r="44" spans="1:32" ht="19.5" customHeight="1"/>
    <row r="45" spans="1:32" ht="19.5" customHeight="1">
      <c r="L45" s="3"/>
      <c r="M45" s="3"/>
      <c r="N45" s="3"/>
      <c r="O45" s="3"/>
      <c r="P45" s="3"/>
      <c r="Q45" s="3"/>
      <c r="R45" s="3"/>
      <c r="S45" s="3"/>
    </row>
    <row r="46" spans="1:32" ht="19.5" customHeight="1">
      <c r="L46" s="3"/>
      <c r="M46" s="3"/>
      <c r="N46" s="3"/>
      <c r="O46" s="3"/>
      <c r="P46" s="3"/>
    </row>
    <row r="47" spans="1:32" ht="19.5" customHeight="1">
      <c r="L47" s="3"/>
      <c r="M47" s="3"/>
      <c r="N47" s="3"/>
      <c r="O47" s="3"/>
      <c r="P47" s="3"/>
    </row>
    <row r="48" spans="1:32" ht="19.5" customHeight="1"/>
    <row r="49" spans="34:39" ht="19.5" customHeight="1">
      <c r="AM49" s="3"/>
    </row>
    <row r="50" spans="34:39" ht="23.25" customHeight="1"/>
    <row r="51" spans="34:39" ht="23.25" customHeight="1">
      <c r="AH51" s="3"/>
    </row>
    <row r="52" spans="34:39" ht="23.25" customHeight="1"/>
    <row r="53" spans="34:39" ht="23.25" customHeight="1"/>
    <row r="54" spans="34:39" ht="23.25" customHeight="1"/>
    <row r="55" spans="34:39" ht="23.25" customHeight="1"/>
  </sheetData>
  <mergeCells count="68">
    <mergeCell ref="AB8:AD9"/>
    <mergeCell ref="A35:F36"/>
    <mergeCell ref="P30:AD31"/>
    <mergeCell ref="P28:AD29"/>
    <mergeCell ref="P24:AD25"/>
    <mergeCell ref="G24:O25"/>
    <mergeCell ref="A24:F25"/>
    <mergeCell ref="A28:F29"/>
    <mergeCell ref="G26:O27"/>
    <mergeCell ref="A26:F27"/>
    <mergeCell ref="R10:T10"/>
    <mergeCell ref="R17:W18"/>
    <mergeCell ref="L10:M12"/>
    <mergeCell ref="A20:B21"/>
    <mergeCell ref="L17:Q18"/>
    <mergeCell ref="H20:J21"/>
    <mergeCell ref="L43:Q43"/>
    <mergeCell ref="Q42:AD42"/>
    <mergeCell ref="A3:AD4"/>
    <mergeCell ref="AB2:AD2"/>
    <mergeCell ref="Y2:AA2"/>
    <mergeCell ref="X17:AD18"/>
    <mergeCell ref="L14:M14"/>
    <mergeCell ref="A17:C18"/>
    <mergeCell ref="P32:AD33"/>
    <mergeCell ref="F1:H2"/>
    <mergeCell ref="A1:E2"/>
    <mergeCell ref="G32:O33"/>
    <mergeCell ref="G30:O31"/>
    <mergeCell ref="G28:O29"/>
    <mergeCell ref="A32:F33"/>
    <mergeCell ref="A30:F31"/>
    <mergeCell ref="D17:H18"/>
    <mergeCell ref="I17:K18"/>
    <mergeCell ref="F20:G21"/>
    <mergeCell ref="C20:E21"/>
    <mergeCell ref="L13:M13"/>
    <mergeCell ref="I13:J14"/>
    <mergeCell ref="L5:L6"/>
    <mergeCell ref="M5:O6"/>
    <mergeCell ref="K5:K6"/>
    <mergeCell ref="I5:J6"/>
    <mergeCell ref="L8:M9"/>
    <mergeCell ref="V2:X2"/>
    <mergeCell ref="R43:AD43"/>
    <mergeCell ref="T40:X40"/>
    <mergeCell ref="T39:X39"/>
    <mergeCell ref="R20:U21"/>
    <mergeCell ref="N8:AA9"/>
    <mergeCell ref="N14:AD14"/>
    <mergeCell ref="N13:AD13"/>
    <mergeCell ref="N12:AD12"/>
    <mergeCell ref="N11:AD11"/>
    <mergeCell ref="O10:P10"/>
    <mergeCell ref="Q40:S40"/>
    <mergeCell ref="L42:P42"/>
    <mergeCell ref="V20:Z21"/>
    <mergeCell ref="L41:P41"/>
    <mergeCell ref="L40:P40"/>
    <mergeCell ref="L39:P39"/>
    <mergeCell ref="Y40:AD40"/>
    <mergeCell ref="Y39:AD39"/>
    <mergeCell ref="Q39:S39"/>
    <mergeCell ref="M20:Q21"/>
    <mergeCell ref="K20:L21"/>
    <mergeCell ref="L38:AD38"/>
    <mergeCell ref="P26:AD27"/>
    <mergeCell ref="G35:O36"/>
  </mergeCells>
  <phoneticPr fontId="2"/>
  <dataValidations count="1">
    <dataValidation type="list" allowBlank="1" showInputMessage="1" showErrorMessage="1" sqref="L41" xr:uid="{E59432C4-E32D-4724-BA0B-F768E86C7918}">
      <formula1>"普通預金,当座預金"</formula1>
    </dataValidation>
  </dataValidations>
  <pageMargins left="0.74803149606299213" right="0.23622047244094491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AA1C-66AE-4829-8C11-7121C2790908}">
  <dimension ref="A1:BC51"/>
  <sheetViews>
    <sheetView view="pageBreakPreview" zoomScaleNormal="115" zoomScaleSheetLayoutView="100" workbookViewId="0">
      <selection activeCell="V18" sqref="V18:Z18"/>
    </sheetView>
  </sheetViews>
  <sheetFormatPr defaultRowHeight="18.75"/>
  <cols>
    <col min="1" max="1" width="3.75" customWidth="1"/>
    <col min="2" max="3" width="1.875" customWidth="1"/>
    <col min="4" max="5" width="2" customWidth="1"/>
    <col min="6" max="6" width="1.875" customWidth="1"/>
    <col min="7" max="14" width="3.75" customWidth="1"/>
    <col min="15" max="37" width="1.875" customWidth="1"/>
    <col min="38" max="40" width="3.75" customWidth="1"/>
    <col min="41" max="44" width="5" customWidth="1"/>
  </cols>
  <sheetData>
    <row r="1" spans="1:37" ht="18.75" customHeight="1">
      <c r="A1" s="149" t="s">
        <v>32</v>
      </c>
      <c r="B1" s="149"/>
      <c r="C1" s="149"/>
      <c r="D1" s="149"/>
      <c r="E1" s="149"/>
      <c r="F1" s="149"/>
      <c r="G1" s="149"/>
      <c r="H1" s="149"/>
      <c r="I1" s="148" t="str">
        <f>請求書!F1</f>
        <v>09999</v>
      </c>
      <c r="J1" s="148"/>
      <c r="K1" s="148"/>
      <c r="Y1" s="5"/>
      <c r="Z1" s="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.75" customHeight="1">
      <c r="A2" s="149"/>
      <c r="B2" s="149"/>
      <c r="C2" s="149"/>
      <c r="D2" s="149"/>
      <c r="E2" s="149"/>
      <c r="F2" s="149"/>
      <c r="G2" s="149"/>
      <c r="H2" s="149"/>
      <c r="I2" s="148"/>
      <c r="J2" s="148"/>
      <c r="K2" s="148"/>
      <c r="P2" s="3"/>
      <c r="Q2" s="3"/>
      <c r="R2" s="32"/>
      <c r="S2" s="32"/>
      <c r="T2" s="32"/>
      <c r="AA2" s="5" t="s">
        <v>34</v>
      </c>
      <c r="AB2" s="80">
        <v>9999</v>
      </c>
      <c r="AC2" s="80"/>
      <c r="AD2" s="80"/>
      <c r="AE2" s="80"/>
      <c r="AF2" s="131">
        <v>99</v>
      </c>
      <c r="AG2" s="131"/>
      <c r="AH2" s="131"/>
      <c r="AI2" s="130">
        <v>99</v>
      </c>
      <c r="AJ2" s="130"/>
      <c r="AK2" s="130"/>
    </row>
    <row r="3" spans="1:37" ht="19.5" customHeight="1">
      <c r="A3" s="129" t="s">
        <v>79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spans="1:37" ht="9.7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</row>
    <row r="5" spans="1:37" ht="19.5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110">
        <f>請求書!I5</f>
        <v>2023</v>
      </c>
      <c r="M5" s="110"/>
      <c r="N5" s="41" t="s">
        <v>0</v>
      </c>
      <c r="O5" s="110">
        <f>請求書!L5</f>
        <v>11</v>
      </c>
      <c r="P5" s="110"/>
      <c r="Q5" s="41" t="s">
        <v>33</v>
      </c>
      <c r="S5" s="41"/>
      <c r="T5" s="41"/>
      <c r="U5" s="41"/>
      <c r="V5" s="35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ht="19.5" customHeight="1">
      <c r="A6" s="3"/>
      <c r="B6" s="3"/>
      <c r="C6" s="3"/>
      <c r="D6" s="3"/>
      <c r="E6" s="3"/>
      <c r="F6" s="3"/>
      <c r="G6" s="3"/>
      <c r="J6" s="3"/>
      <c r="K6" s="3"/>
      <c r="L6" s="45"/>
      <c r="M6" s="45"/>
      <c r="N6" s="45"/>
      <c r="O6" s="45"/>
      <c r="P6" s="45"/>
      <c r="Q6" s="45"/>
      <c r="R6" s="45"/>
      <c r="S6" s="45"/>
      <c r="T6" s="45"/>
      <c r="U6" s="45"/>
      <c r="V6" s="46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9.5" customHeight="1">
      <c r="A7" s="3"/>
      <c r="B7" s="3"/>
      <c r="C7" s="3"/>
      <c r="D7" s="3"/>
      <c r="E7" s="3"/>
      <c r="F7" s="3"/>
      <c r="G7" s="3"/>
      <c r="J7" s="3"/>
      <c r="K7" s="3"/>
      <c r="L7" s="47"/>
      <c r="M7" s="47"/>
      <c r="N7" s="48"/>
      <c r="O7" s="231" t="s">
        <v>20</v>
      </c>
      <c r="P7" s="232"/>
      <c r="Q7" s="232"/>
      <c r="R7" s="233"/>
      <c r="S7" s="223" t="str">
        <f>請求書!N8</f>
        <v>株式会社ABCD</v>
      </c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38"/>
      <c r="AJ7" s="96" t="s">
        <v>38</v>
      </c>
      <c r="AK7" s="97"/>
    </row>
    <row r="8" spans="1:37" ht="19.5" customHeight="1">
      <c r="A8" s="4"/>
      <c r="B8" s="4"/>
      <c r="C8" s="4"/>
      <c r="D8" s="4"/>
      <c r="E8" s="4"/>
      <c r="F8" s="4"/>
      <c r="G8" s="3"/>
      <c r="H8" s="3"/>
      <c r="I8" s="3"/>
      <c r="J8" s="3"/>
      <c r="K8" s="4"/>
      <c r="L8" s="3"/>
      <c r="M8" s="3"/>
      <c r="N8" s="9"/>
      <c r="O8" s="170" t="s">
        <v>21</v>
      </c>
      <c r="P8" s="78"/>
      <c r="Q8" s="78"/>
      <c r="R8" s="198"/>
      <c r="S8" s="49" t="s">
        <v>22</v>
      </c>
      <c r="T8" s="78">
        <f>請求書!O10</f>
        <v>510</v>
      </c>
      <c r="U8" s="78"/>
      <c r="V8" s="29" t="s">
        <v>36</v>
      </c>
      <c r="W8" s="78">
        <f>請求書!R10</f>
        <v>8122</v>
      </c>
      <c r="X8" s="78"/>
      <c r="Y8" s="78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1"/>
    </row>
    <row r="9" spans="1:37" ht="19.5" customHeight="1">
      <c r="A9" s="11"/>
      <c r="B9" s="11"/>
      <c r="C9" s="11"/>
      <c r="D9" s="12"/>
      <c r="E9" s="12"/>
      <c r="F9" s="12"/>
      <c r="G9" s="3"/>
      <c r="H9" s="3"/>
      <c r="I9" s="3"/>
      <c r="J9" s="3"/>
      <c r="K9" s="127" t="s">
        <v>2</v>
      </c>
      <c r="L9" s="127"/>
      <c r="N9" s="9"/>
      <c r="O9" s="199"/>
      <c r="P9" s="234"/>
      <c r="Q9" s="234"/>
      <c r="R9" s="200"/>
      <c r="S9" s="228" t="str">
        <f>請求書!N11</f>
        <v>三重県三重郡川越町豊田500番地1</v>
      </c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30"/>
    </row>
    <row r="10" spans="1:37" ht="19.5" customHeight="1">
      <c r="A10" s="11"/>
      <c r="B10" s="11"/>
      <c r="C10" s="11"/>
      <c r="D10" s="12"/>
      <c r="E10" s="12"/>
      <c r="F10" s="12"/>
      <c r="G10" s="13"/>
      <c r="H10" s="13"/>
      <c r="I10" s="3"/>
      <c r="J10" s="3"/>
      <c r="K10" s="127"/>
      <c r="L10" s="127"/>
      <c r="N10" s="9"/>
      <c r="O10" s="172"/>
      <c r="P10" s="79"/>
      <c r="Q10" s="79"/>
      <c r="R10" s="201"/>
      <c r="S10" s="225" t="str">
        <f>IF(請求書!N12=0,"",請求書!N12)</f>
        <v>ナルックスビル　4F</v>
      </c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7"/>
    </row>
    <row r="11" spans="1:37" ht="9.75" customHeight="1">
      <c r="A11" s="11"/>
      <c r="B11" s="11"/>
      <c r="C11" s="11"/>
      <c r="D11" s="12"/>
      <c r="E11" s="12"/>
      <c r="F11" s="12"/>
      <c r="G11" s="13"/>
      <c r="H11" s="13"/>
      <c r="I11" s="3"/>
      <c r="J11" s="3"/>
      <c r="K11" s="31"/>
      <c r="L11" s="31"/>
      <c r="N11" s="9"/>
      <c r="O11" s="30"/>
      <c r="P11" s="30"/>
      <c r="Q11" s="30"/>
      <c r="R11" s="30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ht="19.5" customHeight="1">
      <c r="A12" s="11"/>
      <c r="B12" s="11"/>
      <c r="C12" s="11"/>
      <c r="D12" s="12"/>
      <c r="E12" s="12"/>
      <c r="F12" s="12"/>
      <c r="G12" s="13"/>
      <c r="H12" s="13"/>
      <c r="I12" s="13"/>
      <c r="J12" s="9"/>
      <c r="K12" s="9"/>
      <c r="L12" s="9"/>
      <c r="M12" s="9"/>
      <c r="N12" s="9"/>
      <c r="O12" s="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5" t="s">
        <v>73</v>
      </c>
      <c r="AJ12" s="266" t="s">
        <v>62</v>
      </c>
      <c r="AK12" s="267"/>
    </row>
    <row r="13" spans="1:37" ht="19.5" customHeight="1" thickBot="1">
      <c r="A13" s="217" t="s">
        <v>39</v>
      </c>
      <c r="B13" s="219"/>
      <c r="C13" s="246" t="s">
        <v>40</v>
      </c>
      <c r="D13" s="246"/>
      <c r="E13" s="246"/>
      <c r="F13" s="257" t="s">
        <v>41</v>
      </c>
      <c r="G13" s="258"/>
      <c r="H13" s="258"/>
      <c r="I13" s="258"/>
      <c r="J13" s="258"/>
      <c r="K13" s="258"/>
      <c r="L13" s="258"/>
      <c r="M13" s="259"/>
      <c r="N13" s="217" t="s">
        <v>42</v>
      </c>
      <c r="O13" s="218"/>
      <c r="P13" s="245" t="s">
        <v>43</v>
      </c>
      <c r="Q13" s="219"/>
      <c r="R13" s="217" t="s">
        <v>46</v>
      </c>
      <c r="S13" s="218"/>
      <c r="T13" s="218"/>
      <c r="U13" s="219"/>
      <c r="V13" s="217" t="s">
        <v>47</v>
      </c>
      <c r="W13" s="218"/>
      <c r="X13" s="218"/>
      <c r="Y13" s="218"/>
      <c r="Z13" s="218"/>
      <c r="AA13" s="217" t="s">
        <v>56</v>
      </c>
      <c r="AB13" s="218"/>
      <c r="AC13" s="218"/>
      <c r="AD13" s="218"/>
      <c r="AE13" s="219"/>
      <c r="AF13" s="217" t="s">
        <v>44</v>
      </c>
      <c r="AG13" s="218"/>
      <c r="AH13" s="218"/>
      <c r="AI13" s="219"/>
      <c r="AJ13" s="268" t="s">
        <v>61</v>
      </c>
      <c r="AK13" s="269"/>
    </row>
    <row r="14" spans="1:37" ht="38.1" customHeight="1" thickTop="1">
      <c r="A14" s="243">
        <v>45241</v>
      </c>
      <c r="B14" s="244"/>
      <c r="C14" s="248" t="s">
        <v>45</v>
      </c>
      <c r="D14" s="248"/>
      <c r="E14" s="248"/>
      <c r="F14" s="254" t="s">
        <v>48</v>
      </c>
      <c r="G14" s="255"/>
      <c r="H14" s="255"/>
      <c r="I14" s="255"/>
      <c r="J14" s="255"/>
      <c r="K14" s="255"/>
      <c r="L14" s="255"/>
      <c r="M14" s="256"/>
      <c r="N14" s="261">
        <v>28.256</v>
      </c>
      <c r="O14" s="262"/>
      <c r="P14" s="252" t="s">
        <v>55</v>
      </c>
      <c r="Q14" s="253"/>
      <c r="R14" s="263">
        <v>111000</v>
      </c>
      <c r="S14" s="264"/>
      <c r="T14" s="264"/>
      <c r="U14" s="265"/>
      <c r="V14" s="272">
        <f t="shared" ref="V14:V25" si="0">IF(N14=0,"",N14*R14)</f>
        <v>3136416</v>
      </c>
      <c r="W14" s="273"/>
      <c r="X14" s="273"/>
      <c r="Y14" s="273"/>
      <c r="Z14" s="274"/>
      <c r="AA14" s="214" t="s">
        <v>58</v>
      </c>
      <c r="AB14" s="215"/>
      <c r="AC14" s="215"/>
      <c r="AD14" s="215"/>
      <c r="AE14" s="216"/>
      <c r="AF14" s="214" t="s">
        <v>65</v>
      </c>
      <c r="AG14" s="215"/>
      <c r="AH14" s="215"/>
      <c r="AI14" s="216"/>
      <c r="AJ14" s="270"/>
      <c r="AK14" s="271"/>
    </row>
    <row r="15" spans="1:37" ht="38.1" customHeight="1">
      <c r="A15" s="240">
        <v>45241</v>
      </c>
      <c r="B15" s="242"/>
      <c r="C15" s="247" t="s">
        <v>45</v>
      </c>
      <c r="D15" s="247"/>
      <c r="E15" s="247"/>
      <c r="F15" s="249" t="s">
        <v>69</v>
      </c>
      <c r="G15" s="250"/>
      <c r="H15" s="250"/>
      <c r="I15" s="250"/>
      <c r="J15" s="250"/>
      <c r="K15" s="250"/>
      <c r="L15" s="250"/>
      <c r="M15" s="251"/>
      <c r="N15" s="235">
        <v>-1</v>
      </c>
      <c r="O15" s="236"/>
      <c r="P15" s="238" t="s">
        <v>70</v>
      </c>
      <c r="Q15" s="239"/>
      <c r="R15" s="211">
        <v>9000</v>
      </c>
      <c r="S15" s="212"/>
      <c r="T15" s="212"/>
      <c r="U15" s="213"/>
      <c r="V15" s="235">
        <f t="shared" si="0"/>
        <v>-9000</v>
      </c>
      <c r="W15" s="236"/>
      <c r="X15" s="236"/>
      <c r="Y15" s="236"/>
      <c r="Z15" s="237"/>
      <c r="AA15" s="214" t="s">
        <v>58</v>
      </c>
      <c r="AB15" s="215"/>
      <c r="AC15" s="215"/>
      <c r="AD15" s="215"/>
      <c r="AE15" s="216"/>
      <c r="AF15" s="214" t="s">
        <v>71</v>
      </c>
      <c r="AG15" s="215"/>
      <c r="AH15" s="215"/>
      <c r="AI15" s="216"/>
      <c r="AJ15" s="125"/>
      <c r="AK15" s="97"/>
    </row>
    <row r="16" spans="1:37" ht="38.1" customHeight="1">
      <c r="A16" s="240">
        <v>45255</v>
      </c>
      <c r="B16" s="241"/>
      <c r="C16" s="249" t="s">
        <v>49</v>
      </c>
      <c r="D16" s="250"/>
      <c r="E16" s="251"/>
      <c r="F16" s="249" t="s">
        <v>50</v>
      </c>
      <c r="G16" s="250"/>
      <c r="H16" s="250"/>
      <c r="I16" s="250"/>
      <c r="J16" s="250"/>
      <c r="K16" s="250"/>
      <c r="L16" s="250"/>
      <c r="M16" s="251"/>
      <c r="N16" s="235">
        <v>1000</v>
      </c>
      <c r="O16" s="260"/>
      <c r="P16" s="238" t="s">
        <v>51</v>
      </c>
      <c r="Q16" s="239"/>
      <c r="R16" s="211">
        <v>10</v>
      </c>
      <c r="S16" s="212"/>
      <c r="T16" s="212"/>
      <c r="U16" s="213"/>
      <c r="V16" s="235">
        <f t="shared" ref="V16" si="1">IF(N16=0,"",N16*R16)</f>
        <v>10000</v>
      </c>
      <c r="W16" s="236"/>
      <c r="X16" s="236"/>
      <c r="Y16" s="236"/>
      <c r="Z16" s="237"/>
      <c r="AA16" s="220" t="s">
        <v>57</v>
      </c>
      <c r="AB16" s="221"/>
      <c r="AC16" s="221"/>
      <c r="AD16" s="221"/>
      <c r="AE16" s="222"/>
      <c r="AF16" s="220" t="s">
        <v>64</v>
      </c>
      <c r="AG16" s="221"/>
      <c r="AH16" s="221"/>
      <c r="AI16" s="222"/>
      <c r="AJ16" s="125" t="s">
        <v>63</v>
      </c>
      <c r="AK16" s="97"/>
    </row>
    <row r="17" spans="1:55" ht="38.1" customHeight="1">
      <c r="A17" s="240">
        <v>45255</v>
      </c>
      <c r="B17" s="242"/>
      <c r="C17" s="247" t="s">
        <v>49</v>
      </c>
      <c r="D17" s="247"/>
      <c r="E17" s="247"/>
      <c r="F17" s="125" t="s">
        <v>69</v>
      </c>
      <c r="G17" s="96"/>
      <c r="H17" s="96"/>
      <c r="I17" s="96"/>
      <c r="J17" s="96"/>
      <c r="K17" s="96"/>
      <c r="L17" s="96"/>
      <c r="M17" s="97"/>
      <c r="N17" s="235">
        <v>-1</v>
      </c>
      <c r="O17" s="236"/>
      <c r="P17" s="238" t="s">
        <v>70</v>
      </c>
      <c r="Q17" s="239"/>
      <c r="R17" s="211">
        <v>1000</v>
      </c>
      <c r="S17" s="212"/>
      <c r="T17" s="212"/>
      <c r="U17" s="213"/>
      <c r="V17" s="235">
        <f t="shared" si="0"/>
        <v>-1000</v>
      </c>
      <c r="W17" s="236"/>
      <c r="X17" s="236"/>
      <c r="Y17" s="236"/>
      <c r="Z17" s="237"/>
      <c r="AA17" s="220" t="s">
        <v>57</v>
      </c>
      <c r="AB17" s="221"/>
      <c r="AC17" s="221"/>
      <c r="AD17" s="221"/>
      <c r="AE17" s="222"/>
      <c r="AF17" s="220" t="s">
        <v>72</v>
      </c>
      <c r="AG17" s="221"/>
      <c r="AH17" s="221"/>
      <c r="AI17" s="222"/>
      <c r="AJ17" s="125" t="s">
        <v>63</v>
      </c>
      <c r="AK17" s="97"/>
    </row>
    <row r="18" spans="1:55" ht="38.1" customHeight="1">
      <c r="A18" s="240">
        <v>45260</v>
      </c>
      <c r="B18" s="242"/>
      <c r="C18" s="247" t="s">
        <v>49</v>
      </c>
      <c r="D18" s="247"/>
      <c r="E18" s="247"/>
      <c r="F18" s="125" t="s">
        <v>74</v>
      </c>
      <c r="G18" s="96"/>
      <c r="H18" s="96"/>
      <c r="I18" s="96"/>
      <c r="J18" s="96"/>
      <c r="K18" s="96"/>
      <c r="L18" s="96"/>
      <c r="M18" s="97"/>
      <c r="N18" s="235">
        <v>1</v>
      </c>
      <c r="O18" s="236"/>
      <c r="P18" s="238" t="s">
        <v>75</v>
      </c>
      <c r="Q18" s="239"/>
      <c r="R18" s="211">
        <v>500</v>
      </c>
      <c r="S18" s="212"/>
      <c r="T18" s="212"/>
      <c r="U18" s="213"/>
      <c r="V18" s="235">
        <f t="shared" si="0"/>
        <v>500</v>
      </c>
      <c r="W18" s="236"/>
      <c r="X18" s="236"/>
      <c r="Y18" s="236"/>
      <c r="Z18" s="237"/>
      <c r="AA18" s="220" t="s">
        <v>76</v>
      </c>
      <c r="AB18" s="221"/>
      <c r="AC18" s="221"/>
      <c r="AD18" s="221"/>
      <c r="AE18" s="222"/>
      <c r="AF18" s="220"/>
      <c r="AG18" s="221"/>
      <c r="AH18" s="221"/>
      <c r="AI18" s="222"/>
      <c r="AJ18" s="125" t="s">
        <v>77</v>
      </c>
      <c r="AK18" s="97"/>
    </row>
    <row r="19" spans="1:55" ht="38.1" customHeight="1">
      <c r="A19" s="240"/>
      <c r="B19" s="242"/>
      <c r="C19" s="247"/>
      <c r="D19" s="247"/>
      <c r="E19" s="247"/>
      <c r="F19" s="125"/>
      <c r="G19" s="96"/>
      <c r="H19" s="96"/>
      <c r="I19" s="96"/>
      <c r="J19" s="96"/>
      <c r="K19" s="96"/>
      <c r="L19" s="96"/>
      <c r="M19" s="97"/>
      <c r="N19" s="235"/>
      <c r="O19" s="236"/>
      <c r="P19" s="238"/>
      <c r="Q19" s="239"/>
      <c r="R19" s="211"/>
      <c r="S19" s="212"/>
      <c r="T19" s="212"/>
      <c r="U19" s="213"/>
      <c r="V19" s="235" t="str">
        <f t="shared" si="0"/>
        <v/>
      </c>
      <c r="W19" s="236"/>
      <c r="X19" s="236"/>
      <c r="Y19" s="236"/>
      <c r="Z19" s="237"/>
      <c r="AA19" s="220"/>
      <c r="AB19" s="221"/>
      <c r="AC19" s="221"/>
      <c r="AD19" s="221"/>
      <c r="AE19" s="222"/>
      <c r="AF19" s="220"/>
      <c r="AG19" s="221"/>
      <c r="AH19" s="221"/>
      <c r="AI19" s="222"/>
      <c r="AJ19" s="125"/>
      <c r="AK19" s="97"/>
    </row>
    <row r="20" spans="1:55" ht="38.1" customHeight="1">
      <c r="A20" s="240"/>
      <c r="B20" s="242"/>
      <c r="C20" s="247"/>
      <c r="D20" s="247"/>
      <c r="E20" s="247"/>
      <c r="F20" s="125"/>
      <c r="G20" s="96"/>
      <c r="H20" s="96"/>
      <c r="I20" s="96"/>
      <c r="J20" s="96"/>
      <c r="K20" s="96"/>
      <c r="L20" s="96"/>
      <c r="M20" s="97"/>
      <c r="N20" s="235"/>
      <c r="O20" s="236"/>
      <c r="P20" s="238"/>
      <c r="Q20" s="239"/>
      <c r="R20" s="211"/>
      <c r="S20" s="212"/>
      <c r="T20" s="212"/>
      <c r="U20" s="213"/>
      <c r="V20" s="235" t="str">
        <f t="shared" si="0"/>
        <v/>
      </c>
      <c r="W20" s="236"/>
      <c r="X20" s="236"/>
      <c r="Y20" s="236"/>
      <c r="Z20" s="237"/>
      <c r="AA20" s="220"/>
      <c r="AB20" s="221"/>
      <c r="AC20" s="221"/>
      <c r="AD20" s="221"/>
      <c r="AE20" s="222"/>
      <c r="AF20" s="220"/>
      <c r="AG20" s="221"/>
      <c r="AH20" s="221"/>
      <c r="AI20" s="222"/>
      <c r="AJ20" s="125"/>
      <c r="AK20" s="97"/>
    </row>
    <row r="21" spans="1:55" ht="38.1" customHeight="1">
      <c r="A21" s="240"/>
      <c r="B21" s="242"/>
      <c r="C21" s="247"/>
      <c r="D21" s="247"/>
      <c r="E21" s="247"/>
      <c r="F21" s="125"/>
      <c r="G21" s="96"/>
      <c r="H21" s="96"/>
      <c r="I21" s="96"/>
      <c r="J21" s="96"/>
      <c r="K21" s="96"/>
      <c r="L21" s="96"/>
      <c r="M21" s="97"/>
      <c r="N21" s="235"/>
      <c r="O21" s="236"/>
      <c r="P21" s="238"/>
      <c r="Q21" s="239"/>
      <c r="R21" s="211"/>
      <c r="S21" s="212"/>
      <c r="T21" s="212"/>
      <c r="U21" s="213"/>
      <c r="V21" s="235" t="str">
        <f t="shared" si="0"/>
        <v/>
      </c>
      <c r="W21" s="236"/>
      <c r="X21" s="236"/>
      <c r="Y21" s="236"/>
      <c r="Z21" s="237"/>
      <c r="AA21" s="220"/>
      <c r="AB21" s="221"/>
      <c r="AC21" s="221"/>
      <c r="AD21" s="221"/>
      <c r="AE21" s="222"/>
      <c r="AF21" s="220"/>
      <c r="AG21" s="221"/>
      <c r="AH21" s="221"/>
      <c r="AI21" s="222"/>
      <c r="AJ21" s="125"/>
      <c r="AK21" s="97"/>
    </row>
    <row r="22" spans="1:55" ht="38.1" customHeight="1">
      <c r="A22" s="240"/>
      <c r="B22" s="242"/>
      <c r="C22" s="247"/>
      <c r="D22" s="247"/>
      <c r="E22" s="247"/>
      <c r="F22" s="125"/>
      <c r="G22" s="96"/>
      <c r="H22" s="96"/>
      <c r="I22" s="96"/>
      <c r="J22" s="96"/>
      <c r="K22" s="96"/>
      <c r="L22" s="96"/>
      <c r="M22" s="97"/>
      <c r="N22" s="235"/>
      <c r="O22" s="236"/>
      <c r="P22" s="238"/>
      <c r="Q22" s="239"/>
      <c r="R22" s="211"/>
      <c r="S22" s="212"/>
      <c r="T22" s="212"/>
      <c r="U22" s="213"/>
      <c r="V22" s="235" t="str">
        <f t="shared" si="0"/>
        <v/>
      </c>
      <c r="W22" s="236"/>
      <c r="X22" s="236"/>
      <c r="Y22" s="236"/>
      <c r="Z22" s="237"/>
      <c r="AA22" s="220"/>
      <c r="AB22" s="221"/>
      <c r="AC22" s="221"/>
      <c r="AD22" s="221"/>
      <c r="AE22" s="222"/>
      <c r="AF22" s="220"/>
      <c r="AG22" s="221"/>
      <c r="AH22" s="221"/>
      <c r="AI22" s="222"/>
      <c r="AJ22" s="125"/>
      <c r="AK22" s="97"/>
    </row>
    <row r="23" spans="1:55" ht="38.1" customHeight="1">
      <c r="A23" s="240"/>
      <c r="B23" s="242"/>
      <c r="C23" s="247"/>
      <c r="D23" s="247"/>
      <c r="E23" s="247"/>
      <c r="F23" s="125"/>
      <c r="G23" s="96"/>
      <c r="H23" s="96"/>
      <c r="I23" s="96"/>
      <c r="J23" s="96"/>
      <c r="K23" s="96"/>
      <c r="L23" s="96"/>
      <c r="M23" s="97"/>
      <c r="N23" s="235"/>
      <c r="O23" s="236"/>
      <c r="P23" s="238"/>
      <c r="Q23" s="239"/>
      <c r="R23" s="211"/>
      <c r="S23" s="212"/>
      <c r="T23" s="212"/>
      <c r="U23" s="213"/>
      <c r="V23" s="235" t="str">
        <f t="shared" si="0"/>
        <v/>
      </c>
      <c r="W23" s="236"/>
      <c r="X23" s="236"/>
      <c r="Y23" s="236"/>
      <c r="Z23" s="237"/>
      <c r="AA23" s="220"/>
      <c r="AB23" s="221"/>
      <c r="AC23" s="221"/>
      <c r="AD23" s="221"/>
      <c r="AE23" s="222"/>
      <c r="AF23" s="220"/>
      <c r="AG23" s="221"/>
      <c r="AH23" s="221"/>
      <c r="AI23" s="222"/>
      <c r="AJ23" s="125"/>
      <c r="AK23" s="97"/>
    </row>
    <row r="24" spans="1:55" ht="38.1" customHeight="1">
      <c r="A24" s="240"/>
      <c r="B24" s="242"/>
      <c r="C24" s="247"/>
      <c r="D24" s="247"/>
      <c r="E24" s="247"/>
      <c r="F24" s="125"/>
      <c r="G24" s="96"/>
      <c r="H24" s="96"/>
      <c r="I24" s="96"/>
      <c r="J24" s="96"/>
      <c r="K24" s="96"/>
      <c r="L24" s="96"/>
      <c r="M24" s="97"/>
      <c r="N24" s="235"/>
      <c r="O24" s="236"/>
      <c r="P24" s="238"/>
      <c r="Q24" s="239"/>
      <c r="R24" s="211"/>
      <c r="S24" s="212"/>
      <c r="T24" s="212"/>
      <c r="U24" s="213"/>
      <c r="V24" s="235" t="str">
        <f t="shared" si="0"/>
        <v/>
      </c>
      <c r="W24" s="236"/>
      <c r="X24" s="236"/>
      <c r="Y24" s="236"/>
      <c r="Z24" s="237"/>
      <c r="AA24" s="220"/>
      <c r="AB24" s="221"/>
      <c r="AC24" s="221"/>
      <c r="AD24" s="221"/>
      <c r="AE24" s="222"/>
      <c r="AF24" s="220"/>
      <c r="AG24" s="221"/>
      <c r="AH24" s="221"/>
      <c r="AI24" s="222"/>
      <c r="AJ24" s="125"/>
      <c r="AK24" s="97"/>
    </row>
    <row r="25" spans="1:55" ht="38.1" customHeight="1">
      <c r="A25" s="240"/>
      <c r="B25" s="242"/>
      <c r="C25" s="247"/>
      <c r="D25" s="247"/>
      <c r="E25" s="247"/>
      <c r="F25" s="125"/>
      <c r="G25" s="96"/>
      <c r="H25" s="96"/>
      <c r="I25" s="96"/>
      <c r="J25" s="96"/>
      <c r="K25" s="96"/>
      <c r="L25" s="96"/>
      <c r="M25" s="97"/>
      <c r="N25" s="235"/>
      <c r="O25" s="236"/>
      <c r="P25" s="238"/>
      <c r="Q25" s="239"/>
      <c r="R25" s="211"/>
      <c r="S25" s="212"/>
      <c r="T25" s="212"/>
      <c r="U25" s="213"/>
      <c r="V25" s="235" t="str">
        <f t="shared" si="0"/>
        <v/>
      </c>
      <c r="W25" s="236"/>
      <c r="X25" s="236"/>
      <c r="Y25" s="236"/>
      <c r="Z25" s="237"/>
      <c r="AA25" s="220"/>
      <c r="AB25" s="221"/>
      <c r="AC25" s="221"/>
      <c r="AD25" s="221"/>
      <c r="AE25" s="222"/>
      <c r="AF25" s="220"/>
      <c r="AG25" s="221"/>
      <c r="AH25" s="221"/>
      <c r="AI25" s="222"/>
      <c r="AJ25" s="125"/>
      <c r="AK25" s="97"/>
    </row>
    <row r="26" spans="1:55" ht="19.5" customHeight="1">
      <c r="A26" s="53"/>
      <c r="B26" s="53"/>
      <c r="C26" s="53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5"/>
      <c r="R26" s="55"/>
      <c r="S26" s="55"/>
      <c r="T26" s="55"/>
      <c r="U26" s="54"/>
      <c r="V26" s="54"/>
      <c r="W26" s="54"/>
      <c r="X26" s="55"/>
      <c r="Y26" s="55"/>
      <c r="Z26" s="55"/>
      <c r="AA26" s="55"/>
      <c r="AB26" s="55" t="str">
        <f>IF(Q26=0,"",Q26*X26)</f>
        <v/>
      </c>
      <c r="AC26" s="55"/>
      <c r="AD26" s="55"/>
      <c r="AE26" s="55"/>
      <c r="AF26" s="55"/>
      <c r="AG26" s="55"/>
      <c r="AH26" s="56"/>
      <c r="AI26" s="56"/>
      <c r="AJ26" s="56"/>
      <c r="AK26" s="56"/>
      <c r="AZ26" s="25"/>
      <c r="BA26" s="26"/>
      <c r="BB26" s="26"/>
      <c r="BC26" s="3"/>
    </row>
    <row r="27" spans="1:55" ht="19.5" customHeight="1">
      <c r="A27" s="52"/>
      <c r="B27" s="52"/>
      <c r="C27" s="52"/>
      <c r="D27" s="52"/>
      <c r="E27" s="52"/>
      <c r="F27" s="42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3"/>
      <c r="Y27" s="43"/>
      <c r="Z27" s="208" t="s">
        <v>53</v>
      </c>
      <c r="AA27" s="209"/>
      <c r="AB27" s="209"/>
      <c r="AC27" s="209"/>
      <c r="AD27" s="209"/>
      <c r="AE27" s="210"/>
      <c r="AF27" s="208" t="s">
        <v>54</v>
      </c>
      <c r="AG27" s="209"/>
      <c r="AH27" s="209"/>
      <c r="AI27" s="209"/>
      <c r="AJ27" s="209"/>
      <c r="AK27" s="210"/>
    </row>
    <row r="28" spans="1:55" ht="19.5" customHeight="1">
      <c r="A28" s="52"/>
      <c r="B28" s="52"/>
      <c r="C28" s="52"/>
      <c r="D28" s="52"/>
      <c r="E28" s="52"/>
      <c r="F28" s="42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3"/>
      <c r="Y28" s="43"/>
      <c r="Z28" s="202"/>
      <c r="AA28" s="203"/>
      <c r="AB28" s="204"/>
      <c r="AC28" s="202"/>
      <c r="AD28" s="203"/>
      <c r="AE28" s="204"/>
      <c r="AF28" s="202"/>
      <c r="AG28" s="203"/>
      <c r="AH28" s="204"/>
      <c r="AI28" s="202"/>
      <c r="AJ28" s="203"/>
      <c r="AK28" s="204"/>
    </row>
    <row r="29" spans="1:55" ht="19.5" customHeight="1">
      <c r="A29" s="52"/>
      <c r="B29" s="52"/>
      <c r="C29" s="52"/>
      <c r="D29" s="52"/>
      <c r="E29" s="52"/>
      <c r="F29" s="42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3"/>
      <c r="Y29" s="43"/>
      <c r="Z29" s="205"/>
      <c r="AA29" s="206"/>
      <c r="AB29" s="207"/>
      <c r="AC29" s="205"/>
      <c r="AD29" s="206"/>
      <c r="AE29" s="207"/>
      <c r="AF29" s="205"/>
      <c r="AG29" s="206"/>
      <c r="AH29" s="207"/>
      <c r="AI29" s="205"/>
      <c r="AJ29" s="206"/>
      <c r="AK29" s="207"/>
    </row>
    <row r="30" spans="1:55" ht="19.5" customHeight="1">
      <c r="A30" s="52"/>
      <c r="B30" s="52"/>
      <c r="C30" s="52"/>
      <c r="D30" s="52"/>
      <c r="E30" s="52"/>
      <c r="F30" s="42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</row>
    <row r="31" spans="1:55" ht="19.5" customHeight="1">
      <c r="A31" s="52"/>
      <c r="B31" s="52"/>
      <c r="C31" s="52"/>
      <c r="D31" s="52"/>
      <c r="E31" s="52"/>
      <c r="F31" s="42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</row>
    <row r="32" spans="1:55" ht="39" customHeight="1">
      <c r="A32" s="52"/>
      <c r="B32" s="52"/>
      <c r="C32" s="52"/>
      <c r="D32" s="52"/>
      <c r="E32" s="52"/>
      <c r="F32" s="42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</row>
    <row r="33" spans="1:46" ht="39" customHeight="1">
      <c r="A33" s="52"/>
      <c r="B33" s="52"/>
      <c r="C33" s="52"/>
      <c r="D33" s="52"/>
      <c r="E33" s="52"/>
      <c r="F33" s="42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3"/>
      <c r="AM33" s="3"/>
    </row>
    <row r="34" spans="1:46" ht="39" customHeight="1">
      <c r="A34" s="52"/>
      <c r="B34" s="52"/>
      <c r="C34" s="52"/>
      <c r="D34" s="52"/>
      <c r="E34" s="52"/>
      <c r="F34" s="42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3"/>
      <c r="AM34" s="3"/>
    </row>
    <row r="35" spans="1:46" ht="39" customHeight="1">
      <c r="A35" s="52"/>
      <c r="B35" s="52"/>
      <c r="C35" s="52"/>
      <c r="D35" s="52"/>
      <c r="E35" s="52"/>
      <c r="F35" s="42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</row>
    <row r="36" spans="1:46" ht="39" customHeight="1">
      <c r="A36" s="52"/>
      <c r="B36" s="52"/>
      <c r="C36" s="52"/>
      <c r="D36" s="52"/>
      <c r="E36" s="52"/>
      <c r="F36" s="42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</row>
    <row r="37" spans="1:46" ht="39" customHeight="1">
      <c r="A37" s="52"/>
      <c r="B37" s="52"/>
      <c r="C37" s="52"/>
      <c r="D37" s="52"/>
      <c r="E37" s="52"/>
      <c r="F37" s="42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</row>
    <row r="38" spans="1:46" ht="39" customHeight="1">
      <c r="A38" s="52"/>
      <c r="B38" s="52"/>
      <c r="C38" s="52"/>
      <c r="D38" s="52"/>
      <c r="E38" s="52"/>
      <c r="F38" s="42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</row>
    <row r="39" spans="1:46" ht="39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46" ht="19.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</row>
    <row r="41" spans="1:46" ht="19.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</row>
    <row r="42" spans="1:46" ht="19.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44"/>
      <c r="R42" s="44"/>
      <c r="S42" s="44"/>
      <c r="T42" s="44"/>
      <c r="U42" s="44"/>
      <c r="V42" s="44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</row>
    <row r="43" spans="1:46" ht="19.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</row>
    <row r="44" spans="1:46" ht="19.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</row>
    <row r="45" spans="1:46" ht="19.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T45" s="3"/>
    </row>
    <row r="46" spans="1:46" ht="19.5" customHeight="1"/>
    <row r="47" spans="1:46" ht="19.5" customHeight="1">
      <c r="AO47" s="3"/>
    </row>
    <row r="48" spans="1:46" ht="19.5" customHeight="1"/>
    <row r="49" ht="19.5" customHeight="1"/>
    <row r="50" ht="19.5" customHeight="1"/>
    <row r="51" ht="19.5" customHeight="1"/>
  </sheetData>
  <mergeCells count="154">
    <mergeCell ref="R14:U14"/>
    <mergeCell ref="AJ24:AK24"/>
    <mergeCell ref="AJ25:AK25"/>
    <mergeCell ref="AJ12:AK12"/>
    <mergeCell ref="AJ13:AK13"/>
    <mergeCell ref="AJ16:AK16"/>
    <mergeCell ref="AJ17:AK17"/>
    <mergeCell ref="AJ18:AK18"/>
    <mergeCell ref="AJ19:AK19"/>
    <mergeCell ref="AJ20:AK20"/>
    <mergeCell ref="AJ21:AK21"/>
    <mergeCell ref="AJ22:AK22"/>
    <mergeCell ref="AJ23:AK23"/>
    <mergeCell ref="AJ15:AK15"/>
    <mergeCell ref="AJ14:AK14"/>
    <mergeCell ref="AA15:AE15"/>
    <mergeCell ref="AA14:AE14"/>
    <mergeCell ref="AA17:AE17"/>
    <mergeCell ref="AA18:AE18"/>
    <mergeCell ref="AA19:AE19"/>
    <mergeCell ref="AA20:AE20"/>
    <mergeCell ref="V14:Z14"/>
    <mergeCell ref="V15:Z15"/>
    <mergeCell ref="V16:Z16"/>
    <mergeCell ref="F16:M16"/>
    <mergeCell ref="F14:M14"/>
    <mergeCell ref="F13:M13"/>
    <mergeCell ref="F15:M15"/>
    <mergeCell ref="F17:M17"/>
    <mergeCell ref="F18:M18"/>
    <mergeCell ref="N16:O16"/>
    <mergeCell ref="N15:O15"/>
    <mergeCell ref="N14:O14"/>
    <mergeCell ref="N13:O13"/>
    <mergeCell ref="N17:O17"/>
    <mergeCell ref="N18:O18"/>
    <mergeCell ref="F19:M19"/>
    <mergeCell ref="F20:M20"/>
    <mergeCell ref="F21:M21"/>
    <mergeCell ref="F22:M22"/>
    <mergeCell ref="F23:M23"/>
    <mergeCell ref="F24:M24"/>
    <mergeCell ref="F25:M25"/>
    <mergeCell ref="N19:O19"/>
    <mergeCell ref="N20:O20"/>
    <mergeCell ref="N21:O21"/>
    <mergeCell ref="N22:O22"/>
    <mergeCell ref="N23:O23"/>
    <mergeCell ref="N24:O24"/>
    <mergeCell ref="N25:O25"/>
    <mergeCell ref="A22:B22"/>
    <mergeCell ref="A23:B23"/>
    <mergeCell ref="A24:B24"/>
    <mergeCell ref="A25:B25"/>
    <mergeCell ref="P13:Q13"/>
    <mergeCell ref="C13:E13"/>
    <mergeCell ref="C15:E15"/>
    <mergeCell ref="C14:E14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P14:Q14"/>
    <mergeCell ref="P15:Q15"/>
    <mergeCell ref="P16:Q16"/>
    <mergeCell ref="P17:Q17"/>
    <mergeCell ref="P18:Q18"/>
    <mergeCell ref="P19:Q19"/>
    <mergeCell ref="A13:B13"/>
    <mergeCell ref="A16:B16"/>
    <mergeCell ref="A15:B15"/>
    <mergeCell ref="A14:B14"/>
    <mergeCell ref="A17:B17"/>
    <mergeCell ref="A18:B18"/>
    <mergeCell ref="A19:B19"/>
    <mergeCell ref="A20:B20"/>
    <mergeCell ref="A21:B21"/>
    <mergeCell ref="P20:Q20"/>
    <mergeCell ref="AF27:AK27"/>
    <mergeCell ref="R25:U25"/>
    <mergeCell ref="AF23:AI23"/>
    <mergeCell ref="AF24:AI24"/>
    <mergeCell ref="AF25:AI25"/>
    <mergeCell ref="V23:Z23"/>
    <mergeCell ref="V24:Z24"/>
    <mergeCell ref="V25:Z25"/>
    <mergeCell ref="AA23:AE23"/>
    <mergeCell ref="P21:Q21"/>
    <mergeCell ref="P22:Q22"/>
    <mergeCell ref="P23:Q23"/>
    <mergeCell ref="P24:Q24"/>
    <mergeCell ref="P25:Q25"/>
    <mergeCell ref="R15:U15"/>
    <mergeCell ref="R16:U16"/>
    <mergeCell ref="R17:U17"/>
    <mergeCell ref="R18:U18"/>
    <mergeCell ref="AF15:AI15"/>
    <mergeCell ref="AF20:AI20"/>
    <mergeCell ref="AF22:AI22"/>
    <mergeCell ref="AF17:AI17"/>
    <mergeCell ref="AF18:AI18"/>
    <mergeCell ref="AF19:AI19"/>
    <mergeCell ref="V21:Z21"/>
    <mergeCell ref="V22:Z22"/>
    <mergeCell ref="AA21:AE21"/>
    <mergeCell ref="AA22:AE22"/>
    <mergeCell ref="V17:Z17"/>
    <mergeCell ref="V18:Z18"/>
    <mergeCell ref="V19:Z19"/>
    <mergeCell ref="V20:Z20"/>
    <mergeCell ref="L5:M5"/>
    <mergeCell ref="A1:H2"/>
    <mergeCell ref="I1:K2"/>
    <mergeCell ref="AB2:AE2"/>
    <mergeCell ref="AF2:AH2"/>
    <mergeCell ref="AI2:AK2"/>
    <mergeCell ref="A3:AK4"/>
    <mergeCell ref="K9:L10"/>
    <mergeCell ref="S7:AH7"/>
    <mergeCell ref="S10:AK10"/>
    <mergeCell ref="S9:AK9"/>
    <mergeCell ref="O7:R7"/>
    <mergeCell ref="O8:R10"/>
    <mergeCell ref="O5:P5"/>
    <mergeCell ref="Z28:AB29"/>
    <mergeCell ref="AC28:AE29"/>
    <mergeCell ref="AF28:AH29"/>
    <mergeCell ref="AI28:AK29"/>
    <mergeCell ref="Z27:AE27"/>
    <mergeCell ref="AJ7:AK7"/>
    <mergeCell ref="R19:U19"/>
    <mergeCell ref="R20:U20"/>
    <mergeCell ref="T8:U8"/>
    <mergeCell ref="W8:Y8"/>
    <mergeCell ref="AF14:AI14"/>
    <mergeCell ref="AF13:AI13"/>
    <mergeCell ref="AF16:AI16"/>
    <mergeCell ref="AF21:AI21"/>
    <mergeCell ref="R21:U21"/>
    <mergeCell ref="R22:U22"/>
    <mergeCell ref="R23:U23"/>
    <mergeCell ref="R24:U24"/>
    <mergeCell ref="R13:U13"/>
    <mergeCell ref="AA24:AE24"/>
    <mergeCell ref="AA25:AE25"/>
    <mergeCell ref="V13:Z13"/>
    <mergeCell ref="AA13:AE13"/>
    <mergeCell ref="AA16:AE16"/>
  </mergeCells>
  <phoneticPr fontId="2"/>
  <pageMargins left="0.62992125984251968" right="0.23622047244094491" top="0.74803149606299213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請求明細書</vt:lpstr>
      <vt:lpstr>請求書!Print_Area</vt:lpstr>
      <vt:lpstr>請求明細書!Print_Area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HO0063</dc:creator>
  <cp:lastModifiedBy>HO0062</cp:lastModifiedBy>
  <cp:lastPrinted>2023-11-21T02:07:21Z</cp:lastPrinted>
  <dcterms:created xsi:type="dcterms:W3CDTF">2015-06-05T18:19:34Z</dcterms:created>
  <dcterms:modified xsi:type="dcterms:W3CDTF">2023-11-23T04:22:39Z</dcterms:modified>
</cp:coreProperties>
</file>